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Pol'!$A$1:$I$290</definedName>
    <definedName name="_xlnm.Print_Area" localSheetId="4">'Rekapitulace Objekt 01'!$A$1:$H$43</definedName>
    <definedName name="_xlnm.Print_Area" localSheetId="1">Stavba!$A$1:$J$56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P18" i="11"/>
  <c r="O18" i="11"/>
  <c r="H18" i="11"/>
  <c r="H43" i="11"/>
  <c r="D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BC21" i="11"/>
  <c r="AO292" i="12"/>
  <c r="AN292" i="12"/>
  <c r="G291" i="12"/>
  <c r="BA283" i="12"/>
  <c r="BA223" i="12"/>
  <c r="AZ127" i="12"/>
  <c r="AZ102" i="12"/>
  <c r="BA88" i="12"/>
  <c r="BA78" i="12"/>
  <c r="AZ66" i="12"/>
  <c r="AZ41" i="12"/>
  <c r="AZ31" i="12"/>
  <c r="G11" i="12"/>
  <c r="F8" i="12" s="1"/>
  <c r="F13" i="12"/>
  <c r="G14" i="12"/>
  <c r="G18" i="12"/>
  <c r="F15" i="12" s="1"/>
  <c r="G23" i="12"/>
  <c r="G28" i="12"/>
  <c r="F25" i="12" s="1"/>
  <c r="G33" i="12"/>
  <c r="G43" i="12"/>
  <c r="G55" i="12"/>
  <c r="G68" i="12"/>
  <c r="G73" i="12"/>
  <c r="G77" i="12"/>
  <c r="G87" i="12"/>
  <c r="G91" i="12"/>
  <c r="G92" i="12"/>
  <c r="G97" i="12"/>
  <c r="G98" i="12"/>
  <c r="G99" i="12"/>
  <c r="F100" i="12"/>
  <c r="G103" i="12"/>
  <c r="G110" i="12"/>
  <c r="F106" i="12" s="1"/>
  <c r="G112" i="12"/>
  <c r="G115" i="12"/>
  <c r="G117" i="12"/>
  <c r="G118" i="12"/>
  <c r="F111" i="12" s="1"/>
  <c r="G119" i="12"/>
  <c r="G120" i="12"/>
  <c r="G123" i="12"/>
  <c r="F121" i="12" s="1"/>
  <c r="G124" i="12"/>
  <c r="G128" i="12"/>
  <c r="F125" i="12" s="1"/>
  <c r="G131" i="12"/>
  <c r="G133" i="12"/>
  <c r="G137" i="12"/>
  <c r="G141" i="12"/>
  <c r="G142" i="12"/>
  <c r="F144" i="12"/>
  <c r="G145" i="12"/>
  <c r="G149" i="12"/>
  <c r="F146" i="12" s="1"/>
  <c r="G154" i="12"/>
  <c r="G155" i="12"/>
  <c r="G156" i="12"/>
  <c r="G160" i="12"/>
  <c r="F161" i="12"/>
  <c r="G163" i="12"/>
  <c r="G165" i="12"/>
  <c r="G169" i="12"/>
  <c r="G173" i="12"/>
  <c r="G177" i="12"/>
  <c r="G179" i="12"/>
  <c r="G183" i="12"/>
  <c r="F170" i="12" s="1"/>
  <c r="G187" i="12"/>
  <c r="F184" i="12" s="1"/>
  <c r="G190" i="12"/>
  <c r="G192" i="12"/>
  <c r="G195" i="12"/>
  <c r="G198" i="12"/>
  <c r="G202" i="12"/>
  <c r="G205" i="12"/>
  <c r="G207" i="12"/>
  <c r="G209" i="12"/>
  <c r="G211" i="12"/>
  <c r="G213" i="12"/>
  <c r="G214" i="12"/>
  <c r="G215" i="12"/>
  <c r="G217" i="12"/>
  <c r="G219" i="12"/>
  <c r="G222" i="12"/>
  <c r="F220" i="12" s="1"/>
  <c r="G226" i="12"/>
  <c r="F225" i="12" s="1"/>
  <c r="G227" i="12"/>
  <c r="G228" i="12"/>
  <c r="G233" i="12"/>
  <c r="G235" i="12"/>
  <c r="G238" i="12"/>
  <c r="G240" i="12"/>
  <c r="F239" i="12" s="1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F257" i="12"/>
  <c r="G259" i="12"/>
  <c r="G261" i="12"/>
  <c r="G264" i="12"/>
  <c r="F263" i="12" s="1"/>
  <c r="G265" i="12"/>
  <c r="G266" i="12"/>
  <c r="G267" i="12"/>
  <c r="G268" i="12"/>
  <c r="G270" i="12"/>
  <c r="G272" i="12"/>
  <c r="G273" i="12"/>
  <c r="G274" i="12"/>
  <c r="G275" i="12"/>
  <c r="G276" i="12"/>
  <c r="G280" i="12"/>
  <c r="F278" i="12" s="1"/>
  <c r="G282" i="12"/>
  <c r="G284" i="12"/>
  <c r="G286" i="12"/>
  <c r="G287" i="12"/>
  <c r="G289" i="12"/>
  <c r="H19" i="11"/>
  <c r="D19" i="11"/>
  <c r="B7" i="11"/>
  <c r="B6" i="11"/>
  <c r="C1" i="11"/>
  <c r="B1" i="11"/>
  <c r="J24" i="1"/>
  <c r="B1" i="9"/>
  <c r="C1" i="9"/>
  <c r="B7" i="9"/>
  <c r="B6" i="9"/>
  <c r="J56" i="1" l="1"/>
</calcChain>
</file>

<file path=xl/sharedStrings.xml><?xml version="1.0" encoding="utf-8"?>
<sst xmlns="http://schemas.openxmlformats.org/spreadsheetml/2006/main" count="1002" uniqueCount="492">
  <si>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</si>
  <si>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</si>
  <si>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</si>
  <si>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</si>
  <si>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</si>
  <si>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</si>
  <si>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</si>
  <si>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</si>
  <si>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</si>
  <si>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</si>
  <si>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</si>
  <si>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</si>
  <si>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</si>
  <si>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</si>
  <si>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</si>
  <si>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</si>
  <si>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</si>
  <si>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</si>
  <si>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</si>
  <si>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</si>
  <si>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</si>
  <si>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</si>
  <si>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</si>
  <si>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</si>
  <si>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</si>
  <si>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</si>
  <si>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</si>
  <si>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</si>
  <si>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</si>
  <si>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</si>
  <si>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</si>
  <si>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</si>
  <si>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</si>
  <si>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</si>
  <si>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</si>
  <si>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</si>
  <si>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</si>
  <si>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</si>
  <si>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</si>
  <si>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</si>
  <si>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JV1612</t>
  </si>
  <si>
    <t>BD Wolkerova Boskovice</t>
  </si>
  <si>
    <t>Stavební objekt</t>
  </si>
  <si>
    <t>01</t>
  </si>
  <si>
    <t>Zateplení objektu a práce související</t>
  </si>
  <si>
    <t>Celkem za stavbu</t>
  </si>
  <si>
    <t>Rekapitulace dílů</t>
  </si>
  <si>
    <t>Číslo</t>
  </si>
  <si>
    <t>Název</t>
  </si>
  <si>
    <t>Celkem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</si>
  <si>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</si>
  <si>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</si>
  <si>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</si>
  <si>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</si>
  <si>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</si>
  <si>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</si>
  <si>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</si>
  <si>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</si>
  <si>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</si>
  <si>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</si>
  <si>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</si>
  <si>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</si>
  <si>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</si>
  <si>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</si>
  <si>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</si>
  <si>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</si>
  <si>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</si>
  <si>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</si>
  <si>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</si>
  <si>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</si>
  <si>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</si>
  <si>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</si>
  <si>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</si>
  <si>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</si>
  <si>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</si>
  <si>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</si>
  <si>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</si>
  <si>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</si>
  <si>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</si>
  <si>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</si>
  <si>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</si>
  <si>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</si>
  <si>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76P</t>
  </si>
  <si>
    <t>Plastové výrobky</t>
  </si>
  <si>
    <t>771</t>
  </si>
  <si>
    <t>Podlahy z dlaždic a obklady</t>
  </si>
  <si>
    <t>799</t>
  </si>
  <si>
    <t>Ostatní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</si>
  <si>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</si>
  <si>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</si>
  <si>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</si>
  <si>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</si>
  <si>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</si>
  <si>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</si>
  <si>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</si>
  <si>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</si>
  <si>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</si>
  <si>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</si>
  <si>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</si>
  <si>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</si>
  <si>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</si>
  <si>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</si>
  <si>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</si>
  <si>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</si>
  <si>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</si>
  <si>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457 31 Vyrovnávací beton</t>
  </si>
  <si>
    <t>Vyrovnávací beton na vodorovné mostní konstrukci s očištěním podkladních ploch, provedený v předepsaném spádu</t>
  </si>
  <si>
    <t>SPX</t>
  </si>
  <si>
    <t>457311116R00</t>
  </si>
  <si>
    <t>Vyrovnávací beton výplňový nebo spádový C 16/20</t>
  </si>
  <si>
    <t>m3</t>
  </si>
  <si>
    <t>821-1</t>
  </si>
  <si>
    <t>RTS 16/ II</t>
  </si>
  <si>
    <t>POL</t>
  </si>
  <si>
    <t>lodžiespád beton 40-60 mm : (2,43*1,94 *0,04 *5)  + ( 2,43*1,94 *0,02 *5)   /2</t>
  </si>
  <si>
    <t>596100030RAX</t>
  </si>
  <si>
    <t>L/14 Okapový chodník z dlažby betonové, podklad štěrkodrť, vč. zemních prací  tl.18 cm, dlažba HBB 60 x 60 x 6 cm</t>
  </si>
  <si>
    <t>m2</t>
  </si>
  <si>
    <t>Vlastní</t>
  </si>
  <si>
    <t>POL_NEZ</t>
  </si>
  <si>
    <t>612 42-5 Omítka vápenná vnitřního ostění</t>
  </si>
  <si>
    <t>okenního nebo dveřního, z pomocného pracovního lešení o výšce podlahy do 1900 mm a pro zatížení do 1,5 kPa,</t>
  </si>
  <si>
    <t>612425931RT2</t>
  </si>
  <si>
    <t>...omítkou štukovou</t>
  </si>
  <si>
    <t>801-4</t>
  </si>
  <si>
    <t>ostění otvíravých výplní viz. detaily : 0,25*(56*(1,35*3)+2*(0,97+1,35*2)+1*(2,4+1,35*2)+8*(1,35+2,2))</t>
  </si>
  <si>
    <t>0,25*(2*(1,35+2,22*2)+1,95*2,22*2)</t>
  </si>
  <si>
    <t>ostění u fix výplní střední část fasády : 0,1*(4*(1*2+0,4*2)+10*(1*4)+4*(1,4*2+1*2)+1*(1,4*2+0,4*2))</t>
  </si>
  <si>
    <t>612 45-1 Oprava vnitřních cementových omítek stěn</t>
  </si>
  <si>
    <t>612451251R00</t>
  </si>
  <si>
    <t>...v množství opravované plochy přes 5 do 10 %, ocelí hlazených</t>
  </si>
  <si>
    <t>oprava bočních zídek schodiště cca : (2,15*1,4+(1,8*1,4/2)*2)*2+0,3*4*2</t>
  </si>
  <si>
    <t>621 47-71 Oprava vnějších hladkých omítek podhledů</t>
  </si>
  <si>
    <t>postřik vodou a jednovrstvé doplnění omítky</t>
  </si>
  <si>
    <t>621477121R00</t>
  </si>
  <si>
    <t>...složitost fasády I.-II., množství opravované plochy do 10%</t>
  </si>
  <si>
    <t>podhled hlavní římsy : 0,35*(49,8*2+12,6*2)</t>
  </si>
  <si>
    <t>622 31-2 Zateplení soklu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</si>
  <si>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</si>
  <si>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</si>
  <si>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>622311524RU1</t>
  </si>
  <si>
    <t>...extrudovaným polystyrénem, tloušťky 140 mm, kontaktní nátěr a mozaiková omítka</t>
  </si>
  <si>
    <t>801-1</t>
  </si>
  <si>
    <t>SZ : 6,4+6,7</t>
  </si>
  <si>
    <t>-1,95*0,3-1,2*0,2*4</t>
  </si>
  <si>
    <t>JV : 6,7+9,8</t>
  </si>
  <si>
    <t>-6*0,6*0,3</t>
  </si>
  <si>
    <t>JZ : 3,8</t>
  </si>
  <si>
    <t>SV : 3,8-1,4*0,3</t>
  </si>
  <si>
    <t>622 31-3 Zateplení fasády</t>
  </si>
  <si>
    <t>K ochraně hran na rozích budovy je zahrnuto 0,14 m rohových lišt na m2.</t>
  </si>
  <si>
    <t>622311134RT6</t>
  </si>
  <si>
    <t>... , expandovaným polystyrénem, tloušťky 140 mm, kontaktní nátěr a silikátová omítka, škrábaná, zrnitost 2 mm</t>
  </si>
  <si>
    <t>SZ viz.PD : 200,6+12,2+9+5,8</t>
  </si>
  <si>
    <t>odpočet oken : -(13*1,35*1,35+9*1,35*1+8*1,35*2,22+4*0,95*2,22+2+1,95*2,22+1,95*1,22+2*0,97*1,22)</t>
  </si>
  <si>
    <t>odpočet sklepní okno a dveře : -(1,2*0,6+1,2*0,7)</t>
  </si>
  <si>
    <t>JV viz. PD : 187,4+214,0+11,3+16,8</t>
  </si>
  <si>
    <t>odpočet oken : -(17*1,35*1,35+5*1,35*1+8*1,35*2,22+4*1*0,4+8*1*1+1*1,4*0,4+1,95*0,9)</t>
  </si>
  <si>
    <t>odpočet sklepních okýnek : -(4*0,6*0,6+4*0,6*0,6/2)</t>
  </si>
  <si>
    <t>JZ viz.PD+ boky lodžii : 108,3+8,8 +(3*2,1*2,69*2)</t>
  </si>
  <si>
    <t>odpočet oken : -(6*1,35*1,35+2*0,6*0,6-3*2,4*2,4)</t>
  </si>
  <si>
    <t>SV : 89,4+8,8</t>
  </si>
  <si>
    <t>odpočet oken : -(4*1,35*1,35+2*1,35*0,7+2*2,4*2,4+2*1,35*0,7)</t>
  </si>
  <si>
    <t>-1,4*0,7</t>
  </si>
  <si>
    <t>622311734RT6</t>
  </si>
  <si>
    <t>... , minerálními deskami s kolmým vláknem, tloušťky 140 mm, kontaktní nátěr a silikátová omítka, škrábaná, zrnitost 2 mm</t>
  </si>
  <si>
    <t>SZ : 25+21</t>
  </si>
  <si>
    <t>odpočet oken : -(9*1,35*0,35+2*0,97*0,35)</t>
  </si>
  <si>
    <t>JV : 20,9+16,8</t>
  </si>
  <si>
    <t>odpočet oken : -(5*1,35*0,35+2*1*1+1,95*0,9)</t>
  </si>
  <si>
    <t>JZ : 11,3</t>
  </si>
  <si>
    <t>SV : 11,3</t>
  </si>
  <si>
    <t>odpočet oken : -(2*1,35*0,7-2*2,4*2,4-2*1,35*0,7)</t>
  </si>
  <si>
    <t>-1,4*0,9</t>
  </si>
  <si>
    <t>622 31-5 Zateplení ostění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</si>
  <si>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</si>
  <si>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</si>
  <si>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>622322754R00</t>
  </si>
  <si>
    <t>...minerálními deskami s kolmým vláknem, tloušťky 40 mm, kontaktní nátěr a akrylátová omítka</t>
  </si>
  <si>
    <t>ostění otvíravých výplní viz. detaily : 0,06*(56*(1,35*3)+2*(0,97+1,35*2)+1*(2,4+1,35*2)+8*(1,35+2,2))</t>
  </si>
  <si>
    <t>0,06*(2*(1,35+2,22*2)+1,95*2,22*2)</t>
  </si>
  <si>
    <t>ostění u fix výplní střední část fasády : 0,2*(4*(1*2+0,4*2)+10*(1*4)+4*(1,4*2+1*2)+1*(1,4*2+0,4*2))</t>
  </si>
  <si>
    <t>dva boky klínových poddstřešních konzol*m2 : 72*0,13</t>
  </si>
  <si>
    <t>622322754RV1</t>
  </si>
  <si>
    <t>...minerálními deskami s kolmým vláknem, tloušťky 40 mm, zakončené stěrkou s výztužnou tkaninou</t>
  </si>
  <si>
    <t>pod parapety viz detaily : 235,95*0,2</t>
  </si>
  <si>
    <t>pod K/10 a 12 cca : 7,5</t>
  </si>
  <si>
    <t>622 41-2 Nátěr vnějsích omítek stěn</t>
  </si>
  <si>
    <t>622412212R00</t>
  </si>
  <si>
    <t>...silikátový, složitost 1-2, odstín I</t>
  </si>
  <si>
    <t>včetně penetrace podkladu</t>
  </si>
  <si>
    <t>podhledy lodžii : 1,9*2,12*5</t>
  </si>
  <si>
    <t>skříňka plynoměru : (1+1,4+1)*1,35</t>
  </si>
  <si>
    <t>boky schodiště : 13,46</t>
  </si>
  <si>
    <t>rezerva nátěru na drobné profilace fasády : 10</t>
  </si>
  <si>
    <t>622 42 Oprava vnějších omítek vápenných</t>
  </si>
  <si>
    <t>a vápenocementových, bez otlučení vadných míst,</t>
  </si>
  <si>
    <t>622 42-1 stupeň členitosti 1 a 2</t>
  </si>
  <si>
    <t>622422511R00</t>
  </si>
  <si>
    <t>...v množství opravované plochy přes 40  do 50 % , hladkých</t>
  </si>
  <si>
    <t>Včetně barvení vždy celé plochy (100%), s výjimkou položek oprav omítek drásaných.</t>
  </si>
  <si>
    <t>plocha fasády + ostění : 34,155+731,676+103,951+41,43</t>
  </si>
  <si>
    <t>622 71 Lepení dekoračních fasádních prvků</t>
  </si>
  <si>
    <t>622711111R00</t>
  </si>
  <si>
    <t>...šambrán, výšky do 100 mm (plocha lepení), vyložení do 50 mm</t>
  </si>
  <si>
    <t>m</t>
  </si>
  <si>
    <t>216904112R00</t>
  </si>
  <si>
    <t xml:space="preserve">Očištění tlakovou vodou zdiva stěn </t>
  </si>
  <si>
    <t>plocha + ostění : 911,212</t>
  </si>
  <si>
    <t>620991121R00</t>
  </si>
  <si>
    <t>Zakrývání výplní vnějších otvorů z lešení</t>
  </si>
  <si>
    <t>622428971R00</t>
  </si>
  <si>
    <t>za vícebarevnou omítku</t>
  </si>
  <si>
    <t>283743500</t>
  </si>
  <si>
    <t>Profil dekorační fasádní šambrána   100x20 mm, polystyren s disperzní omítkou, nátěr</t>
  </si>
  <si>
    <t>632 45-102 Vyrovnávací potěr z cementové malty v pásu</t>
  </si>
  <si>
    <t>na zdivu jako podklad např. pod izolaci, na parapetech z prefabrikovaných dílců, pod oplechování apod., vodorovný nebo ve spádu do 15°, hlazený dřevěným hladítkem,</t>
  </si>
  <si>
    <t>632451021R00</t>
  </si>
  <si>
    <t>...o průměrné (střední) tloušťce od 10 do 20 mm</t>
  </si>
  <si>
    <t>parapet otvíravých výplní viz. detaily : 0,25*(56*(1,35)+2*(0,97)+1*(2,4)+8*(1,35))</t>
  </si>
  <si>
    <t>0,25*(2*(1,35)+1,95)</t>
  </si>
  <si>
    <t>916 5 Osazení záhonového obrubníku betonového</t>
  </si>
  <si>
    <t>se zřízením lože z betonu prostého C 12/15 tl. 80-100 mm</t>
  </si>
  <si>
    <t>916 51 včetně dodávky obrubníků</t>
  </si>
  <si>
    <t>916561111RT4</t>
  </si>
  <si>
    <t>...rozměrů 500/50/250 mm, do lože z betonu prostého C 12/15, s boční opěrou z betonu prostého</t>
  </si>
  <si>
    <t>822-1</t>
  </si>
  <si>
    <t>941941051R00</t>
  </si>
  <si>
    <t>Montáž lešení leh.řad.s podlahami,š.1,5 m, H 10 m</t>
  </si>
  <si>
    <t>RTS 16/ I</t>
  </si>
  <si>
    <t>(52,8*2+12,6*2)*8,5</t>
  </si>
  <si>
    <t>30*1,5</t>
  </si>
  <si>
    <t>941941391R00</t>
  </si>
  <si>
    <t>Příplatek za každý měsíc použití lešení k pol.1051</t>
  </si>
  <si>
    <t>1156*5</t>
  </si>
  <si>
    <t>941941851R00</t>
  </si>
  <si>
    <t>Demontáž lešení leh.řad.s podlahami,š.1,5 m,H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</si>
  <si>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</si>
  <si>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</si>
  <si>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</si>
  <si>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</si>
  <si>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</si>
  <si>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</si>
  <si>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 90 Čištění budov</t>
  </si>
  <si>
    <t>952902110R00</t>
  </si>
  <si>
    <t>...zametáním v místnostech, chodbách, na schodišti a na půdě</t>
  </si>
  <si>
    <t>952901110R00</t>
  </si>
  <si>
    <t>Čištění mytím vnějších ploch oken a dveří</t>
  </si>
  <si>
    <t>962 05-1 Bourání příček železobetonových</t>
  </si>
  <si>
    <t>nebo vybourání otvorů průřezové plochy přes 4 m2 v příčkách železobetonových, včetně pomocného lešení o výšce podlahy do 1900 mm a pro zatížení do 1,5 kPa  (150 kg/m2),</t>
  </si>
  <si>
    <t>962051115R00</t>
  </si>
  <si>
    <t>...tloušky do 100 mm</t>
  </si>
  <si>
    <t>801-3</t>
  </si>
  <si>
    <t xml:space="preserve"> plocha luxfer : 4*1*0,4+10*1*1+4*1,4*1+1,4*0,4</t>
  </si>
  <si>
    <t>965 04 Bourání podkladů pod dlažby nebo litých celistvých dlažeb a mazanin</t>
  </si>
  <si>
    <t>965042241RT4</t>
  </si>
  <si>
    <t>...betonových nebo z litého asfaltu, tloušťky přes 100 mm, plochy přes 4 m2</t>
  </si>
  <si>
    <t>117*0,6*0,1</t>
  </si>
  <si>
    <t>965043331R00</t>
  </si>
  <si>
    <t>...betonových s potěrem nebo teracem, tloušťky do 100 mm, plochy do 4 m2</t>
  </si>
  <si>
    <t>lodžie brouš teraco : 2,43*1,94 *0,055 *5</t>
  </si>
  <si>
    <t>968 06-2 Vybourání dřevěných rámů</t>
  </si>
  <si>
    <t>včetně pomocného lešení o výšce podlahy do 1900 mm a pro zatížení do 1,5 kPa  (150 kg/m2),</t>
  </si>
  <si>
    <t>968062355R00</t>
  </si>
  <si>
    <t>...oken dvojitých nebo zdvojených, plochy do 2 m2</t>
  </si>
  <si>
    <t>plocha nových oken - plocha luxfer : 240-4*1*0,4-10*1*1-4*1,4*1-1,4*0,4</t>
  </si>
  <si>
    <t>978 01 Otlučení omítek vápenných nebo vápenocementových</t>
  </si>
  <si>
    <t>978 01-2 vnějších s vyškrabáním spár, s očištěním zdiva</t>
  </si>
  <si>
    <t>978015261R00</t>
  </si>
  <si>
    <t>...1. až 4. stupni složitosti, v rozsahu do 50 %</t>
  </si>
  <si>
    <t>96703173X</t>
  </si>
  <si>
    <t>Přisekání plošné tl. 3 cm - část vystoup. omítky soklové části</t>
  </si>
  <si>
    <t>5,2*1,6-1,1*2-1,2*0,6</t>
  </si>
  <si>
    <t>999281211R00</t>
  </si>
  <si>
    <t>výšky do 25 m</t>
  </si>
  <si>
    <t>t</t>
  </si>
  <si>
    <t>711 21 Izolace proti netlakové vodě - nátěry a stěrky</t>
  </si>
  <si>
    <t>711 21-1 nátěr podkladní</t>
  </si>
  <si>
    <t>711212901R00</t>
  </si>
  <si>
    <t>...provedení</t>
  </si>
  <si>
    <t>800-711</t>
  </si>
  <si>
    <t>lodžie + vytažení sokl : 2,43*1,94  *5</t>
  </si>
  <si>
    <t>(2,43+1,8+1,8)*0,15  *5</t>
  </si>
  <si>
    <t>711 21-5 stěrka hydroizolační vyztužená tkaninou</t>
  </si>
  <si>
    <t>711212012RT3</t>
  </si>
  <si>
    <t>...pružná</t>
  </si>
  <si>
    <t>24592151R</t>
  </si>
  <si>
    <t>hmota penetrační vodou ředitelná; disperzní; zvýšení přilnavosti, úprava savosti podkladu, zpevnění, pod stěrkové hmoty; pro interiér i exteriér; tekutá</t>
  </si>
  <si>
    <t>kus</t>
  </si>
  <si>
    <t>SPCM</t>
  </si>
  <si>
    <t>2835</t>
  </si>
  <si>
    <t>Pás těsnicí š.120 mm</t>
  </si>
  <si>
    <t>(1,8+1,8 )  *5    *1,05</t>
  </si>
  <si>
    <t>998 71-1 Přesun hmot pro izolace proti vodě</t>
  </si>
  <si>
    <t>50 m vodorovně měřeno od těžiště půdorysné plochy skládky do těžiště půdorysné plochy objektu</t>
  </si>
  <si>
    <t>998711202R00</t>
  </si>
  <si>
    <t>...svisle do 12 m</t>
  </si>
  <si>
    <t>%</t>
  </si>
  <si>
    <t>713 11 Montáž tepelné izolace stropů</t>
  </si>
  <si>
    <t>713111130RT1</t>
  </si>
  <si>
    <t xml:space="preserve">...vložené mezi krokve,  </t>
  </si>
  <si>
    <t>800-713</t>
  </si>
  <si>
    <t>RTS 14/ II</t>
  </si>
  <si>
    <t>plocha - odpočet komínů : 48,9*11,70-1,1*0,5*25</t>
  </si>
  <si>
    <t>63151414.AR</t>
  </si>
  <si>
    <t>deska izolační minerální vlákno; tl. 200,0 mm; součinitel tepelné vodivosti 0,035 W/mK; R = 5,600 m2K/W; obj. hmotnost 40,00 kg/m3; hydrofobizováno</t>
  </si>
  <si>
    <t>558,38*1,03</t>
  </si>
  <si>
    <t>998 71-3 Přesun hmot pro izolace tepelné</t>
  </si>
  <si>
    <t>50 m vodorovně</t>
  </si>
  <si>
    <t>998713203R00</t>
  </si>
  <si>
    <t>...v objektech výšky do 24 m</t>
  </si>
  <si>
    <t>762 34 Bednění a laťování</t>
  </si>
  <si>
    <t>762 34-1 montáž</t>
  </si>
  <si>
    <t>762343101R00</t>
  </si>
  <si>
    <t>...rošt pro tepelnou izolaci</t>
  </si>
  <si>
    <t>800-762</t>
  </si>
  <si>
    <t>880+912</t>
  </si>
  <si>
    <t>762 81 Záklop stropů</t>
  </si>
  <si>
    <t>762 81-2 s dodávkou materiálu</t>
  </si>
  <si>
    <t>762812240RT2</t>
  </si>
  <si>
    <t>...z hoblovaných prken s olištováním kolem zdi, tloušťky 18 mm, vrchního na sraz, spáry kryté lištami</t>
  </si>
  <si>
    <t>558,38</t>
  </si>
  <si>
    <t>60726012.AR</t>
  </si>
  <si>
    <t>deska dřevoštěpková třívrstvá pro prostředí vlhké; strana nebroušená; hrana pero/drážka; tl = 15,0 mm</t>
  </si>
  <si>
    <t>1792*0,2*1,1</t>
  </si>
  <si>
    <t>998 76 Přesun hmot pro konstrukce tesařské</t>
  </si>
  <si>
    <t>998762203R00</t>
  </si>
  <si>
    <t>764 01-25 Odpadní trouby z pozinkovaného plechu</t>
  </si>
  <si>
    <t>764 01-258 montáž vč. spojovacích prostředků</t>
  </si>
  <si>
    <t>764454291R00</t>
  </si>
  <si>
    <t>...trub Pz odpadních kruhových</t>
  </si>
  <si>
    <t>800-764</t>
  </si>
  <si>
    <t>764454292R00</t>
  </si>
  <si>
    <t>...zděře Pz kruhové</t>
  </si>
  <si>
    <t>764 21-25 Demontáž odpadních trub nebo součástí</t>
  </si>
  <si>
    <t>764454802R00</t>
  </si>
  <si>
    <t>...trub kruhových , o průměru 120 mm</t>
  </si>
  <si>
    <t>8,95*2+9,3*2+9,5*2+10,5*2</t>
  </si>
  <si>
    <t>10,5*2+8,95*2</t>
  </si>
  <si>
    <t>764322320-K/13,K/14</t>
  </si>
  <si>
    <t>Oplechování okapů Al, do rš 350 mm</t>
  </si>
  <si>
    <t>2,12*5</t>
  </si>
  <si>
    <t>1,35*56</t>
  </si>
  <si>
    <t>764410420-K/1,K/2,K/3</t>
  </si>
  <si>
    <t>Oplechování parapetů z Al tl. 0,63 mm, rš 160 mm</t>
  </si>
  <si>
    <t>0,9*8</t>
  </si>
  <si>
    <t>0,6*2</t>
  </si>
  <si>
    <t>1,2*3</t>
  </si>
  <si>
    <t>764410430K/8,K/9</t>
  </si>
  <si>
    <t>Oplechování parapetů z Al tl. 0,63 mm, rš 200 mm</t>
  </si>
  <si>
    <t>1*14</t>
  </si>
  <si>
    <t>1,4*5</t>
  </si>
  <si>
    <t>764410440-K/4</t>
  </si>
  <si>
    <t>Oplechování parapetů z Al tl. 0,63 mm, rš 250 mm</t>
  </si>
  <si>
    <t>1,35*(24+16+16)</t>
  </si>
  <si>
    <t>764410450-K/6</t>
  </si>
  <si>
    <t>Oplechování parapetů z Al tl. 0,63 mm, rš 330 mm</t>
  </si>
  <si>
    <t>2,4*1</t>
  </si>
  <si>
    <t>764410460-K/5</t>
  </si>
  <si>
    <t>Oplechování parapetů z Al tl. 0,63 mm, rš 400 mm</t>
  </si>
  <si>
    <t>0,975*2</t>
  </si>
  <si>
    <t>764410460-K/7</t>
  </si>
  <si>
    <t>Oplechování parapetů z Al tl. 0,63 mm, rš 450 mm</t>
  </si>
  <si>
    <t>1,35*16</t>
  </si>
  <si>
    <t>76441085</t>
  </si>
  <si>
    <t>Demontáž oplechování</t>
  </si>
  <si>
    <t>764421380-K/11</t>
  </si>
  <si>
    <t>Oplechování říms z Al plechu, rš 600 mm</t>
  </si>
  <si>
    <t>764421390-K/12</t>
  </si>
  <si>
    <t>Oplechování říms z Al plechu, rš 700 mm</t>
  </si>
  <si>
    <t>764422310-K/10</t>
  </si>
  <si>
    <t>Oplechování říms z Al plechu, rš 800 mm</t>
  </si>
  <si>
    <t>5,1</t>
  </si>
  <si>
    <t>998764202R00</t>
  </si>
  <si>
    <t>v objektech výšky do 12 m</t>
  </si>
  <si>
    <t>766 90-01 Demontáž obložení</t>
  </si>
  <si>
    <t>766900020RAB</t>
  </si>
  <si>
    <t>...podhledů, z palubek</t>
  </si>
  <si>
    <t>mb</t>
  </si>
  <si>
    <t>AP-PSV</t>
  </si>
  <si>
    <t>Svislé přemístění ze 2. NP, nebo 1. PP, vodorovné vnitrostaveništní přemístění do 30 m, odvoz na skládku do 10 km. Bez poplatku za skládku.</t>
  </si>
  <si>
    <t>1,35* (24+16+16)</t>
  </si>
  <si>
    <t>767-02</t>
  </si>
  <si>
    <t>Dem , nátěr a zpětná montáž stávajících mříží suteréního okna a dveří</t>
  </si>
  <si>
    <t>kpl</t>
  </si>
  <si>
    <t>767-1</t>
  </si>
  <si>
    <t>D+M kovové sušáky na prádlo s háčky (bez dodávky šňůry)</t>
  </si>
  <si>
    <t>ks</t>
  </si>
  <si>
    <t>767-Z/1-Z/4</t>
  </si>
  <si>
    <t>Dem +úprava kotvení+oprava nátěru +zpětná montáž zábradlí</t>
  </si>
  <si>
    <t>0,975*4</t>
  </si>
  <si>
    <t>1,95*2</t>
  </si>
  <si>
    <t>2,4*5</t>
  </si>
  <si>
    <t>767-Z/5</t>
  </si>
  <si>
    <t>Dem+ nový nátěr,úprava  nové kotvení a zpětná montáž zahrádka parapetu</t>
  </si>
  <si>
    <t>bm</t>
  </si>
  <si>
    <t>1,35*(22+16+16)</t>
  </si>
  <si>
    <t>767-Z/6</t>
  </si>
  <si>
    <t>Dem , úprava rámu a mřížový světlíku , nový nátěr a zpětná montáž</t>
  </si>
  <si>
    <t>998 76-7 Přesun hmot pro kovové stavební doplňk. konstrukce</t>
  </si>
  <si>
    <t>998767203R00</t>
  </si>
  <si>
    <t>800-767</t>
  </si>
  <si>
    <t>76-D/1</t>
  </si>
  <si>
    <t>D+M Dveře do sklepa  plastové 1200/2020</t>
  </si>
  <si>
    <t>76-L/7</t>
  </si>
  <si>
    <t>D+M plastovýgajgr standart vč. napojení</t>
  </si>
  <si>
    <t>76-O/1</t>
  </si>
  <si>
    <t>D+M Okno plastové 900/600 výklopné</t>
  </si>
  <si>
    <t>76-O/11</t>
  </si>
  <si>
    <t>D+M Balkonové dveře plastové 2400/2400</t>
  </si>
  <si>
    <t>76-O/12</t>
  </si>
  <si>
    <t>D+M Okno plastové výklopné 1000/400 vč. P/4 vnitřní parapet š. 20 cm</t>
  </si>
  <si>
    <t>76-O/13</t>
  </si>
  <si>
    <t>D+M Okno plastové FIX 1000/1000 vč. P/4 vnitřní parapet š. 20 cm</t>
  </si>
  <si>
    <t>76-O/14</t>
  </si>
  <si>
    <t>D+M Okno plastové FIX 1400/1400  vč. P/5 vnitřní parapet š. 20 cm</t>
  </si>
  <si>
    <t>76-O/15</t>
  </si>
  <si>
    <t>D+M Okno plastové výklopné 1400/400 vč. P/5  vnitřní parapet š. 20 cm</t>
  </si>
  <si>
    <t>76-O/2</t>
  </si>
  <si>
    <t>D+M Okno plastové 600/600</t>
  </si>
  <si>
    <t>76-O/3</t>
  </si>
  <si>
    <t>D+M okno plastové 1200/600 výklopné</t>
  </si>
  <si>
    <t>76-O/4</t>
  </si>
  <si>
    <t>D+M Okno plastové 1350/1350 vč. P/1 vnitřní parapet š. 20 cm</t>
  </si>
  <si>
    <t>76-O/5</t>
  </si>
  <si>
    <t>D+M Okno plastové Fix + výklopné 975/1350 vč. P/2  vnitřní parapet š. 20 cm</t>
  </si>
  <si>
    <t>76-O/6</t>
  </si>
  <si>
    <t>D+M Okno plastové 2400/1350 vč. P/3  vnitřní parapet š. 20 cm</t>
  </si>
  <si>
    <t>76-O/7+O/8</t>
  </si>
  <si>
    <t>D+M Balkonové dveře plastové 935/2225</t>
  </si>
  <si>
    <t>76-O10</t>
  </si>
  <si>
    <t>D+M balkonové dveře plastové 1950/2225</t>
  </si>
  <si>
    <t>76-O7</t>
  </si>
  <si>
    <t>D+M Balkonové dveře plastové 1350/2225</t>
  </si>
  <si>
    <t>998766201R00</t>
  </si>
  <si>
    <t>Přesun hmot výšky do 6 m</t>
  </si>
  <si>
    <t>771 57 Dlažba z dlaždic keramických</t>
  </si>
  <si>
    <t>771570014RAI</t>
  </si>
  <si>
    <t>...30 x 30 cm, položených do tmele,  , bez dodávky dlažby</t>
  </si>
  <si>
    <t>2,12*1,94    *5</t>
  </si>
  <si>
    <t>597642031R</t>
  </si>
  <si>
    <t>dlažba keramická š = 300 mm; l = 300 mm; h = 9,0 mm; protiskluzová úprava; pro interiér i exteriér</t>
  </si>
  <si>
    <t>20,56*1,08</t>
  </si>
  <si>
    <t>799-01</t>
  </si>
  <si>
    <t>VÝTAŽNÁ ZKOUŠKA KOTVENÍ IZOLANTU A STATICKÝ POSUDEK VÝTAŽNÉ ZKOUŠKY</t>
  </si>
  <si>
    <t>799-02</t>
  </si>
  <si>
    <t>Zaregulování topné soustavy, předběžná cena</t>
  </si>
  <si>
    <t>799-03</t>
  </si>
  <si>
    <t>Přeložení domovních zvonků o tl . zateplení, předběžná cena</t>
  </si>
  <si>
    <t>so</t>
  </si>
  <si>
    <t>799-04</t>
  </si>
  <si>
    <t>Montáž + dem ochrany vstupního schodiště geotextilii</t>
  </si>
  <si>
    <t>799-05</t>
  </si>
  <si>
    <t>Oprava anglických dvorků</t>
  </si>
  <si>
    <t>otlučení zvětralé omítky, nová cementová omítka , 2*hydroizolační nátěr : 23</t>
  </si>
  <si>
    <t>799-L/1</t>
  </si>
  <si>
    <t>D+M dilatační lišta, předběžná cena</t>
  </si>
  <si>
    <t>9,7*2</t>
  </si>
  <si>
    <t>799-L/10</t>
  </si>
  <si>
    <t>D+M Parapetní box, vč. povrch úpravy , omítka, nátěr</t>
  </si>
  <si>
    <t>799-L/2</t>
  </si>
  <si>
    <t>Dem a likvidace stávajícího , D+ M  hromosvodu nového</t>
  </si>
  <si>
    <t>799-L/3,L/5,L/9,L/11,L/12</t>
  </si>
  <si>
    <t>D+M Compactfoam</t>
  </si>
  <si>
    <t>799-L/7</t>
  </si>
  <si>
    <t>D+M skříňka el. přípojky 40/60</t>
  </si>
  <si>
    <t>799-L/8</t>
  </si>
  <si>
    <t>D+M nových plastových dvířek 30/40</t>
  </si>
  <si>
    <t>1</t>
  </si>
  <si>
    <t>979 01 Svislá doprava suti a vybouraných hmot</t>
  </si>
  <si>
    <t>979011111R00</t>
  </si>
  <si>
    <t>...za prvé podlaží nad nebo pod základním podlažím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</si>
  <si>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</si>
  <si>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</si>
  <si>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</si>
  <si>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</si>
  <si>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</si>
  <si>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</si>
  <si>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</si>
  <si>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</si>
  <si>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</si>
  <si>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</si>
  <si>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</si>
  <si>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</si>
  <si>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</si>
  <si>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</si>
  <si>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Celkem za objekt</t>
  </si>
  <si>
    <t/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</si>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</sst>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72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9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 t="s">
        <v>491</v>
      </c>
      <c r="P23" t="s">
        <v>491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 x14ac:dyDescent="0.25">
      <c r="B33" s="129" t="s">
        <v>46</v>
      </c>
    </row>
    <row r="35" spans="1:10" ht="25.5" customHeight="1" x14ac:dyDescent="0.2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 x14ac:dyDescent="0.2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'01 01 Pol'!F8</f>
        <v>0</v>
      </c>
    </row>
    <row r="37" spans="1:10" ht="25.5" customHeight="1" x14ac:dyDescent="0.2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'01 01 Pol'!F13</f>
        <v>0</v>
      </c>
    </row>
    <row r="38" spans="1:10" ht="25.5" customHeight="1" x14ac:dyDescent="0.2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'01 01 Pol'!F15</f>
        <v>0</v>
      </c>
    </row>
    <row r="39" spans="1:10" ht="25.5" customHeight="1" x14ac:dyDescent="0.2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'01 01 Pol'!F25</f>
        <v>0</v>
      </c>
    </row>
    <row r="40" spans="1:10" ht="25.5" customHeight="1" x14ac:dyDescent="0.2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'01 01 Pol'!F100</f>
        <v>0</v>
      </c>
    </row>
    <row r="41" spans="1:10" ht="25.5" customHeight="1" x14ac:dyDescent="0.2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'01 01 Pol'!F106</f>
        <v>0</v>
      </c>
    </row>
    <row r="42" spans="1:10" ht="25.5" customHeight="1" x14ac:dyDescent="0.2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'01 01 Pol'!F111</f>
        <v>0</v>
      </c>
    </row>
    <row r="43" spans="1:10" ht="25.5" customHeight="1" x14ac:dyDescent="0.2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'01 01 Pol'!F121</f>
        <v>0</v>
      </c>
    </row>
    <row r="44" spans="1:10" ht="25.5" customHeight="1" x14ac:dyDescent="0.2">
      <c r="A44" s="135"/>
      <c r="B44" s="135" t="s">
        <v>66</v>
      </c>
      <c r="C44" s="141" t="s">
        <v>67</v>
      </c>
      <c r="D44" s="141"/>
      <c r="E44" s="141"/>
      <c r="F44" s="142"/>
      <c r="G44" s="143"/>
      <c r="H44" s="143"/>
      <c r="I44" s="143"/>
      <c r="J44" s="144">
        <f>'01 01 Pol'!F125</f>
        <v>0</v>
      </c>
    </row>
    <row r="45" spans="1:10" ht="25.5" customHeight="1" x14ac:dyDescent="0.2">
      <c r="A45" s="135"/>
      <c r="B45" s="135" t="s">
        <v>68</v>
      </c>
      <c r="C45" s="141" t="s">
        <v>69</v>
      </c>
      <c r="D45" s="141"/>
      <c r="E45" s="141"/>
      <c r="F45" s="142"/>
      <c r="G45" s="143"/>
      <c r="H45" s="143"/>
      <c r="I45" s="143"/>
      <c r="J45" s="144">
        <f>'01 01 Pol'!F144</f>
        <v>0</v>
      </c>
    </row>
    <row r="46" spans="1:10" ht="25.5" customHeight="1" x14ac:dyDescent="0.2">
      <c r="A46" s="135"/>
      <c r="B46" s="135" t="s">
        <v>70</v>
      </c>
      <c r="C46" s="141" t="s">
        <v>71</v>
      </c>
      <c r="D46" s="141"/>
      <c r="E46" s="141"/>
      <c r="F46" s="142"/>
      <c r="G46" s="143"/>
      <c r="H46" s="143"/>
      <c r="I46" s="143"/>
      <c r="J46" s="144">
        <f>'01 01 Pol'!F146</f>
        <v>0</v>
      </c>
    </row>
    <row r="47" spans="1:10" ht="25.5" customHeight="1" x14ac:dyDescent="0.2">
      <c r="A47" s="135"/>
      <c r="B47" s="135" t="s">
        <v>72</v>
      </c>
      <c r="C47" s="141" t="s">
        <v>73</v>
      </c>
      <c r="D47" s="141"/>
      <c r="E47" s="141"/>
      <c r="F47" s="142"/>
      <c r="G47" s="143"/>
      <c r="H47" s="143"/>
      <c r="I47" s="143"/>
      <c r="J47" s="144">
        <f>'01 01 Pol'!F161</f>
        <v>0</v>
      </c>
    </row>
    <row r="48" spans="1:10" ht="25.5" customHeight="1" x14ac:dyDescent="0.2">
      <c r="A48" s="135"/>
      <c r="B48" s="135" t="s">
        <v>74</v>
      </c>
      <c r="C48" s="141" t="s">
        <v>75</v>
      </c>
      <c r="D48" s="141"/>
      <c r="E48" s="141"/>
      <c r="F48" s="142"/>
      <c r="G48" s="143"/>
      <c r="H48" s="143"/>
      <c r="I48" s="143"/>
      <c r="J48" s="144">
        <f>'01 01 Pol'!F170</f>
        <v>0</v>
      </c>
    </row>
    <row r="49" spans="1:10" ht="25.5" customHeight="1" x14ac:dyDescent="0.2">
      <c r="A49" s="135"/>
      <c r="B49" s="135" t="s">
        <v>76</v>
      </c>
      <c r="C49" s="141" t="s">
        <v>77</v>
      </c>
      <c r="D49" s="141"/>
      <c r="E49" s="141"/>
      <c r="F49" s="142"/>
      <c r="G49" s="143"/>
      <c r="H49" s="143"/>
      <c r="I49" s="143"/>
      <c r="J49" s="144">
        <f>'01 01 Pol'!F184</f>
        <v>0</v>
      </c>
    </row>
    <row r="50" spans="1:10" ht="25.5" customHeight="1" x14ac:dyDescent="0.2">
      <c r="A50" s="135"/>
      <c r="B50" s="135" t="s">
        <v>78</v>
      </c>
      <c r="C50" s="141" t="s">
        <v>79</v>
      </c>
      <c r="D50" s="141"/>
      <c r="E50" s="141"/>
      <c r="F50" s="142"/>
      <c r="G50" s="143"/>
      <c r="H50" s="143"/>
      <c r="I50" s="143"/>
      <c r="J50" s="144">
        <f>'01 01 Pol'!F220</f>
        <v>0</v>
      </c>
    </row>
    <row r="51" spans="1:10" ht="25.5" customHeight="1" x14ac:dyDescent="0.2">
      <c r="A51" s="135"/>
      <c r="B51" s="135" t="s">
        <v>80</v>
      </c>
      <c r="C51" s="141" t="s">
        <v>81</v>
      </c>
      <c r="D51" s="141"/>
      <c r="E51" s="141"/>
      <c r="F51" s="142"/>
      <c r="G51" s="143"/>
      <c r="H51" s="143"/>
      <c r="I51" s="143"/>
      <c r="J51" s="144">
        <f>'01 01 Pol'!F225</f>
        <v>0</v>
      </c>
    </row>
    <row r="52" spans="1:10" ht="25.5" customHeight="1" x14ac:dyDescent="0.2">
      <c r="A52" s="135"/>
      <c r="B52" s="135" t="s">
        <v>82</v>
      </c>
      <c r="C52" s="141" t="s">
        <v>83</v>
      </c>
      <c r="D52" s="141"/>
      <c r="E52" s="141"/>
      <c r="F52" s="142"/>
      <c r="G52" s="143"/>
      <c r="H52" s="143"/>
      <c r="I52" s="143"/>
      <c r="J52" s="144">
        <f>'01 01 Pol'!F239</f>
        <v>0</v>
      </c>
    </row>
    <row r="53" spans="1:10" ht="25.5" customHeight="1" x14ac:dyDescent="0.2">
      <c r="A53" s="135"/>
      <c r="B53" s="135" t="s">
        <v>84</v>
      </c>
      <c r="C53" s="141" t="s">
        <v>85</v>
      </c>
      <c r="D53" s="141"/>
      <c r="E53" s="141"/>
      <c r="F53" s="142"/>
      <c r="G53" s="143"/>
      <c r="H53" s="143"/>
      <c r="I53" s="143"/>
      <c r="J53" s="144">
        <f>'01 01 Pol'!F257</f>
        <v>0</v>
      </c>
    </row>
    <row r="54" spans="1:10" ht="25.5" customHeight="1" x14ac:dyDescent="0.2">
      <c r="A54" s="135"/>
      <c r="B54" s="135" t="s">
        <v>86</v>
      </c>
      <c r="C54" s="141" t="s">
        <v>87</v>
      </c>
      <c r="D54" s="141"/>
      <c r="E54" s="141"/>
      <c r="F54" s="142"/>
      <c r="G54" s="143"/>
      <c r="H54" s="143"/>
      <c r="I54" s="143"/>
      <c r="J54" s="144">
        <f>'01 01 Pol'!F263</f>
        <v>0</v>
      </c>
    </row>
    <row r="55" spans="1:10" ht="25.5" customHeight="1" x14ac:dyDescent="0.2">
      <c r="A55" s="135"/>
      <c r="B55" s="145" t="s">
        <v>88</v>
      </c>
      <c r="C55" s="146" t="s">
        <v>89</v>
      </c>
      <c r="D55" s="146"/>
      <c r="E55" s="146"/>
      <c r="F55" s="147"/>
      <c r="G55" s="148"/>
      <c r="H55" s="148"/>
      <c r="I55" s="148"/>
      <c r="J55" s="149">
        <f>'01 01 Pol'!F278</f>
        <v>0</v>
      </c>
    </row>
    <row r="56" spans="1:10" ht="25.5" customHeight="1" x14ac:dyDescent="0.2">
      <c r="A56" s="150"/>
      <c r="B56" s="151" t="s">
        <v>90</v>
      </c>
      <c r="C56" s="152"/>
      <c r="D56" s="152"/>
      <c r="E56" s="152"/>
      <c r="F56" s="153"/>
      <c r="G56" s="154"/>
      <c r="H56" s="154"/>
      <c r="I56" s="154"/>
      <c r="J56" s="155">
        <f>SUM(J36:J55)</f>
        <v>0</v>
      </c>
    </row>
    <row r="57" spans="1:10" x14ac:dyDescent="0.2">
      <c r="A57" s="109"/>
      <c r="B57" s="109"/>
      <c r="C57" s="109"/>
      <c r="D57" s="109"/>
      <c r="E57" s="109"/>
      <c r="F57" s="109"/>
      <c r="G57" s="110"/>
      <c r="H57" s="109"/>
      <c r="I57" s="110"/>
      <c r="J57" s="111"/>
    </row>
    <row r="58" spans="1:10" x14ac:dyDescent="0.2">
      <c r="A58" s="109"/>
      <c r="B58" s="109"/>
      <c r="C58" s="109"/>
      <c r="D58" s="109"/>
      <c r="E58" s="109"/>
      <c r="F58" s="109"/>
      <c r="G58" s="110"/>
      <c r="H58" s="109"/>
      <c r="I58" s="110"/>
      <c r="J58" s="111"/>
    </row>
    <row r="59" spans="1:10" x14ac:dyDescent="0.2">
      <c r="A59" s="109"/>
      <c r="B59" s="109"/>
      <c r="C59" s="109"/>
      <c r="D59" s="109"/>
      <c r="E59" s="109"/>
      <c r="F59" s="109"/>
      <c r="G59" s="110"/>
      <c r="H59" s="109"/>
      <c r="I59" s="110"/>
      <c r="J59" s="111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1">
    <mergeCell ref="C53:I53"/>
    <mergeCell ref="C54:I54"/>
    <mergeCell ref="C55:I55"/>
    <mergeCell ref="C47:I47"/>
    <mergeCell ref="C48:I48"/>
    <mergeCell ref="C49:I49"/>
    <mergeCell ref="C50:I50"/>
    <mergeCell ref="C51:I51"/>
    <mergeCell ref="C52:I52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JV1612</v>
      </c>
      <c r="C1" s="31" t="str">
        <f>Stavba!NazevStavby</f>
        <v>BD Wolkerova Boskovice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JV1612</v>
      </c>
      <c r="C1" s="31" t="str">
        <f>Stavba!NazevStavby</f>
        <v>BD Wolkerova Boskovice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91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01</v>
      </c>
      <c r="H6" s="35"/>
    </row>
    <row r="7" spans="1:15" ht="15.75" customHeight="1" x14ac:dyDescent="0.25">
      <c r="B7" s="93" t="str">
        <f>C2</f>
        <v>Zateplení objektu a práce související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92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58" t="s">
        <v>93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94</v>
      </c>
      <c r="B17" s="167"/>
      <c r="C17" s="168"/>
      <c r="D17" s="168"/>
      <c r="E17" s="168"/>
      <c r="F17" s="168"/>
      <c r="G17" s="169"/>
      <c r="H17" s="170" t="s">
        <v>95</v>
      </c>
      <c r="I17" s="32"/>
      <c r="J17" s="32"/>
    </row>
    <row r="18" spans="1:55" ht="12.75" customHeight="1" x14ac:dyDescent="0.2">
      <c r="A18" s="164" t="s">
        <v>43</v>
      </c>
      <c r="B18" s="162" t="s">
        <v>44</v>
      </c>
      <c r="C18" s="161"/>
      <c r="D18" s="161"/>
      <c r="E18" s="161"/>
      <c r="F18" s="161"/>
      <c r="G18" s="163"/>
      <c r="H18" s="165">
        <f>'01 01 Pol'!G291</f>
        <v>0</v>
      </c>
      <c r="I18" s="32"/>
      <c r="J18" s="32"/>
      <c r="O18">
        <f>'01 01 Pol'!AN292</f>
        <v>0</v>
      </c>
      <c r="P18">
        <f>'01 01 Pol'!AO292</f>
        <v>0</v>
      </c>
    </row>
    <row r="19" spans="1:55" ht="12.75" customHeight="1" thickBot="1" x14ac:dyDescent="0.25">
      <c r="A19" s="171"/>
      <c r="B19" s="172" t="s">
        <v>96</v>
      </c>
      <c r="C19" s="173"/>
      <c r="D19" s="174" t="str">
        <f>B2</f>
        <v>01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488</v>
      </c>
      <c r="B21" s="159"/>
      <c r="C21" s="159"/>
      <c r="D21" s="204" t="s">
        <v>43</v>
      </c>
      <c r="E21" s="282" t="s">
        <v>44</v>
      </c>
      <c r="F21" s="282"/>
      <c r="G21" s="282"/>
      <c r="H21" s="282"/>
      <c r="I21" s="32"/>
      <c r="J21" s="32"/>
      <c r="BC21" s="281" t="str">
        <f>E21</f>
        <v>Zateplení objektu a práce související</v>
      </c>
    </row>
    <row r="22" spans="1:55" ht="12.75" customHeight="1" x14ac:dyDescent="0.2">
      <c r="A22" s="166" t="s">
        <v>489</v>
      </c>
      <c r="B22" s="167"/>
      <c r="C22" s="168"/>
      <c r="D22" s="168"/>
      <c r="E22" s="168"/>
      <c r="F22" s="168"/>
      <c r="G22" s="169"/>
      <c r="H22" s="170" t="s">
        <v>95</v>
      </c>
      <c r="I22" s="32"/>
      <c r="J22" s="32"/>
    </row>
    <row r="23" spans="1:55" ht="12.75" customHeight="1" x14ac:dyDescent="0.2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3">
        <f>'01 01 Pol'!F8</f>
        <v>0</v>
      </c>
      <c r="I23" s="32"/>
      <c r="J23" s="32"/>
    </row>
    <row r="24" spans="1:55" ht="12.75" customHeight="1" x14ac:dyDescent="0.2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3">
        <f>'01 01 Pol'!F13</f>
        <v>0</v>
      </c>
      <c r="I24" s="32"/>
      <c r="J24" s="32"/>
    </row>
    <row r="25" spans="1:55" ht="12.75" customHeight="1" x14ac:dyDescent="0.2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3">
        <f>'01 01 Pol'!F15</f>
        <v>0</v>
      </c>
      <c r="I25" s="32"/>
      <c r="J25" s="32"/>
    </row>
    <row r="26" spans="1:55" ht="12.75" customHeight="1" x14ac:dyDescent="0.2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3">
        <f>'01 01 Pol'!F25</f>
        <v>0</v>
      </c>
      <c r="I26" s="32"/>
      <c r="J26" s="32"/>
    </row>
    <row r="27" spans="1:55" ht="12.75" customHeight="1" x14ac:dyDescent="0.2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3">
        <f>'01 01 Pol'!F100</f>
        <v>0</v>
      </c>
      <c r="I27" s="32"/>
      <c r="J27" s="32"/>
    </row>
    <row r="28" spans="1:55" ht="12.75" customHeight="1" x14ac:dyDescent="0.2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3">
        <f>'01 01 Pol'!F106</f>
        <v>0</v>
      </c>
      <c r="I28" s="32"/>
      <c r="J28" s="32"/>
    </row>
    <row r="29" spans="1:55" ht="12.75" customHeight="1" x14ac:dyDescent="0.2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3">
        <f>'01 01 Pol'!F111</f>
        <v>0</v>
      </c>
      <c r="I29" s="32"/>
      <c r="J29" s="32"/>
    </row>
    <row r="30" spans="1:55" ht="12.75" customHeight="1" x14ac:dyDescent="0.2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83">
        <f>'01 01 Pol'!F121</f>
        <v>0</v>
      </c>
      <c r="I30" s="32"/>
      <c r="J30" s="32"/>
    </row>
    <row r="31" spans="1:55" ht="12.75" customHeight="1" x14ac:dyDescent="0.2">
      <c r="A31" s="164" t="s">
        <v>66</v>
      </c>
      <c r="B31" s="162" t="s">
        <v>67</v>
      </c>
      <c r="C31" s="161"/>
      <c r="D31" s="161"/>
      <c r="E31" s="161"/>
      <c r="F31" s="161"/>
      <c r="G31" s="163"/>
      <c r="H31" s="283">
        <f>'01 01 Pol'!F125</f>
        <v>0</v>
      </c>
      <c r="I31" s="32"/>
      <c r="J31" s="32"/>
    </row>
    <row r="32" spans="1:55" ht="12.75" customHeight="1" x14ac:dyDescent="0.2">
      <c r="A32" s="164" t="s">
        <v>68</v>
      </c>
      <c r="B32" s="162" t="s">
        <v>69</v>
      </c>
      <c r="C32" s="161"/>
      <c r="D32" s="161"/>
      <c r="E32" s="161"/>
      <c r="F32" s="161"/>
      <c r="G32" s="163"/>
      <c r="H32" s="283">
        <f>'01 01 Pol'!F144</f>
        <v>0</v>
      </c>
      <c r="I32" s="32"/>
      <c r="J32" s="32"/>
    </row>
    <row r="33" spans="1:10" ht="12.75" customHeight="1" x14ac:dyDescent="0.2">
      <c r="A33" s="164" t="s">
        <v>70</v>
      </c>
      <c r="B33" s="162" t="s">
        <v>71</v>
      </c>
      <c r="C33" s="161"/>
      <c r="D33" s="161"/>
      <c r="E33" s="161"/>
      <c r="F33" s="161"/>
      <c r="G33" s="163"/>
      <c r="H33" s="283">
        <f>'01 01 Pol'!F146</f>
        <v>0</v>
      </c>
      <c r="I33" s="32"/>
      <c r="J33" s="32"/>
    </row>
    <row r="34" spans="1:10" ht="12.75" customHeight="1" x14ac:dyDescent="0.2">
      <c r="A34" s="164" t="s">
        <v>72</v>
      </c>
      <c r="B34" s="162" t="s">
        <v>73</v>
      </c>
      <c r="C34" s="161"/>
      <c r="D34" s="161"/>
      <c r="E34" s="161"/>
      <c r="F34" s="161"/>
      <c r="G34" s="163"/>
      <c r="H34" s="283">
        <f>'01 01 Pol'!F161</f>
        <v>0</v>
      </c>
      <c r="I34" s="32"/>
      <c r="J34" s="32"/>
    </row>
    <row r="35" spans="1:10" ht="12.75" customHeight="1" x14ac:dyDescent="0.2">
      <c r="A35" s="164" t="s">
        <v>74</v>
      </c>
      <c r="B35" s="162" t="s">
        <v>75</v>
      </c>
      <c r="C35" s="161"/>
      <c r="D35" s="161"/>
      <c r="E35" s="161"/>
      <c r="F35" s="161"/>
      <c r="G35" s="163"/>
      <c r="H35" s="283">
        <f>'01 01 Pol'!F170</f>
        <v>0</v>
      </c>
      <c r="I35" s="32"/>
      <c r="J35" s="32"/>
    </row>
    <row r="36" spans="1:10" ht="12.75" customHeight="1" x14ac:dyDescent="0.2">
      <c r="A36" s="164" t="s">
        <v>76</v>
      </c>
      <c r="B36" s="162" t="s">
        <v>77</v>
      </c>
      <c r="C36" s="161"/>
      <c r="D36" s="161"/>
      <c r="E36" s="161"/>
      <c r="F36" s="161"/>
      <c r="G36" s="163"/>
      <c r="H36" s="283">
        <f>'01 01 Pol'!F184</f>
        <v>0</v>
      </c>
      <c r="I36" s="32"/>
      <c r="J36" s="32"/>
    </row>
    <row r="37" spans="1:10" ht="12.75" customHeight="1" x14ac:dyDescent="0.2">
      <c r="A37" s="164" t="s">
        <v>78</v>
      </c>
      <c r="B37" s="162" t="s">
        <v>79</v>
      </c>
      <c r="C37" s="161"/>
      <c r="D37" s="161"/>
      <c r="E37" s="161"/>
      <c r="F37" s="161"/>
      <c r="G37" s="163"/>
      <c r="H37" s="283">
        <f>'01 01 Pol'!F220</f>
        <v>0</v>
      </c>
      <c r="I37" s="32"/>
      <c r="J37" s="32"/>
    </row>
    <row r="38" spans="1:10" ht="12.75" customHeight="1" x14ac:dyDescent="0.2">
      <c r="A38" s="164" t="s">
        <v>80</v>
      </c>
      <c r="B38" s="162" t="s">
        <v>81</v>
      </c>
      <c r="C38" s="161"/>
      <c r="D38" s="161"/>
      <c r="E38" s="161"/>
      <c r="F38" s="161"/>
      <c r="G38" s="163"/>
      <c r="H38" s="283">
        <f>'01 01 Pol'!F225</f>
        <v>0</v>
      </c>
      <c r="I38" s="32"/>
      <c r="J38" s="32"/>
    </row>
    <row r="39" spans="1:10" ht="12.75" customHeight="1" x14ac:dyDescent="0.2">
      <c r="A39" s="164" t="s">
        <v>82</v>
      </c>
      <c r="B39" s="162" t="s">
        <v>83</v>
      </c>
      <c r="C39" s="161"/>
      <c r="D39" s="161"/>
      <c r="E39" s="161"/>
      <c r="F39" s="161"/>
      <c r="G39" s="163"/>
      <c r="H39" s="283">
        <f>'01 01 Pol'!F239</f>
        <v>0</v>
      </c>
      <c r="I39" s="32"/>
      <c r="J39" s="32"/>
    </row>
    <row r="40" spans="1:10" ht="12.75" customHeight="1" x14ac:dyDescent="0.2">
      <c r="A40" s="164" t="s">
        <v>84</v>
      </c>
      <c r="B40" s="162" t="s">
        <v>85</v>
      </c>
      <c r="C40" s="161"/>
      <c r="D40" s="161"/>
      <c r="E40" s="161"/>
      <c r="F40" s="161"/>
      <c r="G40" s="163"/>
      <c r="H40" s="283">
        <f>'01 01 Pol'!F257</f>
        <v>0</v>
      </c>
      <c r="I40" s="32"/>
      <c r="J40" s="32"/>
    </row>
    <row r="41" spans="1:10" ht="12.75" customHeight="1" x14ac:dyDescent="0.2">
      <c r="A41" s="164" t="s">
        <v>86</v>
      </c>
      <c r="B41" s="162" t="s">
        <v>87</v>
      </c>
      <c r="C41" s="161"/>
      <c r="D41" s="161"/>
      <c r="E41" s="161"/>
      <c r="F41" s="161"/>
      <c r="G41" s="163"/>
      <c r="H41" s="283">
        <f>'01 01 Pol'!F263</f>
        <v>0</v>
      </c>
      <c r="I41" s="32"/>
      <c r="J41" s="32"/>
    </row>
    <row r="42" spans="1:10" ht="12.75" customHeight="1" x14ac:dyDescent="0.2">
      <c r="A42" s="164" t="s">
        <v>88</v>
      </c>
      <c r="B42" s="162" t="s">
        <v>89</v>
      </c>
      <c r="C42" s="161"/>
      <c r="D42" s="161"/>
      <c r="E42" s="161"/>
      <c r="F42" s="161"/>
      <c r="G42" s="163"/>
      <c r="H42" s="283">
        <f>'01 01 Pol'!F278</f>
        <v>0</v>
      </c>
      <c r="I42" s="32"/>
      <c r="J42" s="32"/>
    </row>
    <row r="43" spans="1:10" ht="12.75" customHeight="1" thickBot="1" x14ac:dyDescent="0.25">
      <c r="A43" s="171"/>
      <c r="B43" s="172" t="s">
        <v>490</v>
      </c>
      <c r="C43" s="173"/>
      <c r="D43" s="174" t="str">
        <f>D21</f>
        <v>01</v>
      </c>
      <c r="E43" s="173"/>
      <c r="F43" s="173"/>
      <c r="G43" s="175"/>
      <c r="H43" s="284">
        <f>SUM(H23:H42)</f>
        <v>0</v>
      </c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97</v>
      </c>
      <c r="B1" s="178"/>
      <c r="C1" s="206"/>
      <c r="D1" s="178"/>
      <c r="E1" s="178"/>
      <c r="F1" s="178"/>
      <c r="G1" s="178"/>
      <c r="AC1" t="s">
        <v>100</v>
      </c>
    </row>
    <row r="2" spans="1:60" ht="13.5" thickTop="1" x14ac:dyDescent="0.2">
      <c r="A2" s="184" t="s">
        <v>29</v>
      </c>
      <c r="B2" s="188" t="s">
        <v>40</v>
      </c>
      <c r="C2" s="207" t="s">
        <v>41</v>
      </c>
      <c r="D2" s="186"/>
      <c r="E2" s="185"/>
      <c r="F2" s="185"/>
      <c r="G2" s="187"/>
    </row>
    <row r="3" spans="1:60" x14ac:dyDescent="0.2">
      <c r="A3" s="182" t="s">
        <v>30</v>
      </c>
      <c r="B3" s="189" t="s">
        <v>43</v>
      </c>
      <c r="C3" s="208" t="s">
        <v>44</v>
      </c>
      <c r="D3" s="181"/>
      <c r="E3" s="180"/>
      <c r="F3" s="180"/>
      <c r="G3" s="183"/>
      <c r="AC3" s="8" t="s">
        <v>91</v>
      </c>
    </row>
    <row r="4" spans="1:60" ht="13.5" thickBot="1" x14ac:dyDescent="0.25">
      <c r="A4" s="190" t="s">
        <v>31</v>
      </c>
      <c r="B4" s="191" t="s">
        <v>43</v>
      </c>
      <c r="C4" s="209" t="s">
        <v>44</v>
      </c>
      <c r="D4" s="192"/>
      <c r="E4" s="193"/>
      <c r="F4" s="193"/>
      <c r="G4" s="194"/>
    </row>
    <row r="5" spans="1:60" ht="14.25" thickTop="1" thickBot="1" x14ac:dyDescent="0.25">
      <c r="C5" s="210"/>
      <c r="D5" s="177"/>
    </row>
    <row r="6" spans="1:60" ht="27" thickTop="1" thickBot="1" x14ac:dyDescent="0.25">
      <c r="A6" s="195" t="s">
        <v>32</v>
      </c>
      <c r="B6" s="198" t="s">
        <v>33</v>
      </c>
      <c r="C6" s="211" t="s">
        <v>34</v>
      </c>
      <c r="D6" s="197" t="s">
        <v>35</v>
      </c>
      <c r="E6" s="196" t="s">
        <v>36</v>
      </c>
      <c r="F6" s="199" t="s">
        <v>37</v>
      </c>
      <c r="G6" s="195" t="s">
        <v>38</v>
      </c>
      <c r="H6" s="263" t="s">
        <v>98</v>
      </c>
      <c r="I6" s="214" t="s">
        <v>99</v>
      </c>
      <c r="J6" s="54"/>
    </row>
    <row r="7" spans="1:60" x14ac:dyDescent="0.2">
      <c r="A7" s="264"/>
      <c r="B7" s="265" t="s">
        <v>101</v>
      </c>
      <c r="C7" s="266" t="s">
        <v>102</v>
      </c>
      <c r="D7" s="267"/>
      <c r="E7" s="268"/>
      <c r="F7" s="269"/>
      <c r="G7" s="269"/>
      <c r="H7" s="270"/>
      <c r="I7" s="271"/>
    </row>
    <row r="8" spans="1:60" x14ac:dyDescent="0.2">
      <c r="A8" s="255" t="s">
        <v>103</v>
      </c>
      <c r="B8" s="215" t="s">
        <v>50</v>
      </c>
      <c r="C8" s="243" t="s">
        <v>51</v>
      </c>
      <c r="D8" s="218"/>
      <c r="E8" s="223"/>
      <c r="F8" s="229">
        <f>SUM(G9:G12)</f>
        <v>0</v>
      </c>
      <c r="G8" s="230"/>
      <c r="H8" s="231"/>
      <c r="I8" s="261"/>
      <c r="AE8" t="s">
        <v>104</v>
      </c>
    </row>
    <row r="9" spans="1:60" outlineLevel="1" x14ac:dyDescent="0.2">
      <c r="A9" s="256"/>
      <c r="B9" s="212" t="s">
        <v>105</v>
      </c>
      <c r="C9" s="244"/>
      <c r="D9" s="219"/>
      <c r="E9" s="224"/>
      <c r="F9" s="232"/>
      <c r="G9" s="233"/>
      <c r="H9" s="234"/>
      <c r="I9" s="262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>
        <v>0</v>
      </c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56"/>
      <c r="B10" s="213" t="s">
        <v>106</v>
      </c>
      <c r="C10" s="245"/>
      <c r="D10" s="257"/>
      <c r="E10" s="258"/>
      <c r="F10" s="259"/>
      <c r="G10" s="236"/>
      <c r="H10" s="234"/>
      <c r="I10" s="262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107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 x14ac:dyDescent="0.2">
      <c r="A11" s="260">
        <v>1</v>
      </c>
      <c r="B11" s="216" t="s">
        <v>108</v>
      </c>
      <c r="C11" s="246" t="s">
        <v>109</v>
      </c>
      <c r="D11" s="220" t="s">
        <v>110</v>
      </c>
      <c r="E11" s="225">
        <v>1.17855</v>
      </c>
      <c r="F11" s="237"/>
      <c r="G11" s="235">
        <f>ROUND(E11*F11,2)</f>
        <v>0</v>
      </c>
      <c r="H11" s="234" t="s">
        <v>111</v>
      </c>
      <c r="I11" s="262" t="s">
        <v>112</v>
      </c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113</v>
      </c>
      <c r="AF11" s="200"/>
      <c r="AG11" s="200"/>
      <c r="AH11" s="200"/>
      <c r="AI11" s="200"/>
      <c r="AJ11" s="200"/>
      <c r="AK11" s="200"/>
      <c r="AL11" s="200"/>
      <c r="AM11" s="200">
        <v>15</v>
      </c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56"/>
      <c r="B12" s="217"/>
      <c r="C12" s="247" t="s">
        <v>114</v>
      </c>
      <c r="D12" s="221"/>
      <c r="E12" s="226">
        <v>1.17855</v>
      </c>
      <c r="F12" s="235"/>
      <c r="G12" s="235"/>
      <c r="H12" s="234"/>
      <c r="I12" s="262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x14ac:dyDescent="0.2">
      <c r="A13" s="255" t="s">
        <v>103</v>
      </c>
      <c r="B13" s="215" t="s">
        <v>52</v>
      </c>
      <c r="C13" s="243" t="s">
        <v>53</v>
      </c>
      <c r="D13" s="218"/>
      <c r="E13" s="223"/>
      <c r="F13" s="238">
        <f>SUM(G14:G14)</f>
        <v>0</v>
      </c>
      <c r="G13" s="239"/>
      <c r="H13" s="231"/>
      <c r="I13" s="261"/>
      <c r="AE13" t="s">
        <v>104</v>
      </c>
    </row>
    <row r="14" spans="1:60" ht="22.5" outlineLevel="1" x14ac:dyDescent="0.2">
      <c r="A14" s="260">
        <v>2</v>
      </c>
      <c r="B14" s="216" t="s">
        <v>115</v>
      </c>
      <c r="C14" s="246" t="s">
        <v>116</v>
      </c>
      <c r="D14" s="220" t="s">
        <v>117</v>
      </c>
      <c r="E14" s="225">
        <v>117</v>
      </c>
      <c r="F14" s="237"/>
      <c r="G14" s="235">
        <f>ROUND(E14*F14,2)</f>
        <v>0</v>
      </c>
      <c r="H14" s="234"/>
      <c r="I14" s="262" t="s">
        <v>118</v>
      </c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119</v>
      </c>
      <c r="AF14" s="200">
        <v>2</v>
      </c>
      <c r="AG14" s="200"/>
      <c r="AH14" s="200"/>
      <c r="AI14" s="200"/>
      <c r="AJ14" s="200"/>
      <c r="AK14" s="200"/>
      <c r="AL14" s="200"/>
      <c r="AM14" s="200">
        <v>15</v>
      </c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x14ac:dyDescent="0.2">
      <c r="A15" s="255" t="s">
        <v>103</v>
      </c>
      <c r="B15" s="215" t="s">
        <v>54</v>
      </c>
      <c r="C15" s="243" t="s">
        <v>55</v>
      </c>
      <c r="D15" s="218"/>
      <c r="E15" s="223"/>
      <c r="F15" s="238">
        <f>SUM(G16:G24)</f>
        <v>0</v>
      </c>
      <c r="G15" s="239"/>
      <c r="H15" s="231"/>
      <c r="I15" s="261"/>
      <c r="AE15" t="s">
        <v>104</v>
      </c>
    </row>
    <row r="16" spans="1:60" outlineLevel="1" x14ac:dyDescent="0.2">
      <c r="A16" s="256"/>
      <c r="B16" s="212" t="s">
        <v>120</v>
      </c>
      <c r="C16" s="244"/>
      <c r="D16" s="219"/>
      <c r="E16" s="224"/>
      <c r="F16" s="232"/>
      <c r="G16" s="233"/>
      <c r="H16" s="234"/>
      <c r="I16" s="262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>
        <v>0</v>
      </c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 x14ac:dyDescent="0.2">
      <c r="A17" s="256"/>
      <c r="B17" s="213" t="s">
        <v>121</v>
      </c>
      <c r="C17" s="245"/>
      <c r="D17" s="257"/>
      <c r="E17" s="258"/>
      <c r="F17" s="259"/>
      <c r="G17" s="236"/>
      <c r="H17" s="234"/>
      <c r="I17" s="262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107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outlineLevel="1" x14ac:dyDescent="0.2">
      <c r="A18" s="260">
        <v>3</v>
      </c>
      <c r="B18" s="216" t="s">
        <v>122</v>
      </c>
      <c r="C18" s="246" t="s">
        <v>123</v>
      </c>
      <c r="D18" s="220" t="s">
        <v>117</v>
      </c>
      <c r="E18" s="225">
        <v>79.369500000000002</v>
      </c>
      <c r="F18" s="237"/>
      <c r="G18" s="235">
        <f>ROUND(E18*F18,2)</f>
        <v>0</v>
      </c>
      <c r="H18" s="234" t="s">
        <v>124</v>
      </c>
      <c r="I18" s="262" t="s">
        <v>112</v>
      </c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113</v>
      </c>
      <c r="AF18" s="200"/>
      <c r="AG18" s="200"/>
      <c r="AH18" s="200"/>
      <c r="AI18" s="200"/>
      <c r="AJ18" s="200"/>
      <c r="AK18" s="200"/>
      <c r="AL18" s="200"/>
      <c r="AM18" s="200">
        <v>15</v>
      </c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ht="22.5" outlineLevel="1" x14ac:dyDescent="0.2">
      <c r="A19" s="256"/>
      <c r="B19" s="217"/>
      <c r="C19" s="247" t="s">
        <v>125</v>
      </c>
      <c r="D19" s="221"/>
      <c r="E19" s="226">
        <v>66.91</v>
      </c>
      <c r="F19" s="235"/>
      <c r="G19" s="235"/>
      <c r="H19" s="234"/>
      <c r="I19" s="262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outlineLevel="1" x14ac:dyDescent="0.2">
      <c r="A20" s="256"/>
      <c r="B20" s="217"/>
      <c r="C20" s="247" t="s">
        <v>126</v>
      </c>
      <c r="D20" s="221"/>
      <c r="E20" s="226">
        <v>5.0594999999999999</v>
      </c>
      <c r="F20" s="235"/>
      <c r="G20" s="235"/>
      <c r="H20" s="234"/>
      <c r="I20" s="262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ht="22.5" outlineLevel="1" x14ac:dyDescent="0.2">
      <c r="A21" s="256"/>
      <c r="B21" s="217"/>
      <c r="C21" s="247" t="s">
        <v>127</v>
      </c>
      <c r="D21" s="221"/>
      <c r="E21" s="226">
        <v>7.4</v>
      </c>
      <c r="F21" s="235"/>
      <c r="G21" s="235"/>
      <c r="H21" s="234"/>
      <c r="I21" s="262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outlineLevel="1" x14ac:dyDescent="0.2">
      <c r="A22" s="256"/>
      <c r="B22" s="213" t="s">
        <v>128</v>
      </c>
      <c r="C22" s="245"/>
      <c r="D22" s="257"/>
      <c r="E22" s="258"/>
      <c r="F22" s="259"/>
      <c r="G22" s="236"/>
      <c r="H22" s="234"/>
      <c r="I22" s="262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>
        <v>0</v>
      </c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 x14ac:dyDescent="0.2">
      <c r="A23" s="260">
        <v>4</v>
      </c>
      <c r="B23" s="216" t="s">
        <v>129</v>
      </c>
      <c r="C23" s="246" t="s">
        <v>130</v>
      </c>
      <c r="D23" s="220" t="s">
        <v>117</v>
      </c>
      <c r="E23" s="225">
        <v>13.46</v>
      </c>
      <c r="F23" s="237"/>
      <c r="G23" s="235">
        <f>ROUND(E23*F23,2)</f>
        <v>0</v>
      </c>
      <c r="H23" s="234" t="s">
        <v>124</v>
      </c>
      <c r="I23" s="262" t="s">
        <v>112</v>
      </c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 t="s">
        <v>113</v>
      </c>
      <c r="AF23" s="200"/>
      <c r="AG23" s="200"/>
      <c r="AH23" s="200"/>
      <c r="AI23" s="200"/>
      <c r="AJ23" s="200"/>
      <c r="AK23" s="200"/>
      <c r="AL23" s="200"/>
      <c r="AM23" s="200">
        <v>15</v>
      </c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outlineLevel="1" x14ac:dyDescent="0.2">
      <c r="A24" s="256"/>
      <c r="B24" s="217"/>
      <c r="C24" s="247" t="s">
        <v>131</v>
      </c>
      <c r="D24" s="221"/>
      <c r="E24" s="226">
        <v>13.46</v>
      </c>
      <c r="F24" s="235"/>
      <c r="G24" s="235"/>
      <c r="H24" s="234"/>
      <c r="I24" s="262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x14ac:dyDescent="0.2">
      <c r="A25" s="255" t="s">
        <v>103</v>
      </c>
      <c r="B25" s="215" t="s">
        <v>56</v>
      </c>
      <c r="C25" s="243" t="s">
        <v>57</v>
      </c>
      <c r="D25" s="218"/>
      <c r="E25" s="223"/>
      <c r="F25" s="238">
        <f>SUM(G26:G99)</f>
        <v>0</v>
      </c>
      <c r="G25" s="239"/>
      <c r="H25" s="231"/>
      <c r="I25" s="261"/>
      <c r="AE25" t="s">
        <v>104</v>
      </c>
    </row>
    <row r="26" spans="1:60" outlineLevel="1" x14ac:dyDescent="0.2">
      <c r="A26" s="256"/>
      <c r="B26" s="212" t="s">
        <v>132</v>
      </c>
      <c r="C26" s="244"/>
      <c r="D26" s="219"/>
      <c r="E26" s="224"/>
      <c r="F26" s="232"/>
      <c r="G26" s="233"/>
      <c r="H26" s="234"/>
      <c r="I26" s="262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>
        <v>0</v>
      </c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outlineLevel="1" x14ac:dyDescent="0.2">
      <c r="A27" s="256"/>
      <c r="B27" s="213" t="s">
        <v>133</v>
      </c>
      <c r="C27" s="245"/>
      <c r="D27" s="257"/>
      <c r="E27" s="258"/>
      <c r="F27" s="259"/>
      <c r="G27" s="236"/>
      <c r="H27" s="234"/>
      <c r="I27" s="262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 t="s">
        <v>107</v>
      </c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 x14ac:dyDescent="0.2">
      <c r="A28" s="260">
        <v>5</v>
      </c>
      <c r="B28" s="216" t="s">
        <v>134</v>
      </c>
      <c r="C28" s="246" t="s">
        <v>135</v>
      </c>
      <c r="D28" s="220" t="s">
        <v>117</v>
      </c>
      <c r="E28" s="225">
        <v>43.68</v>
      </c>
      <c r="F28" s="237"/>
      <c r="G28" s="235">
        <f>ROUND(E28*F28,2)</f>
        <v>0</v>
      </c>
      <c r="H28" s="234" t="s">
        <v>124</v>
      </c>
      <c r="I28" s="262" t="s">
        <v>112</v>
      </c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113</v>
      </c>
      <c r="AF28" s="200"/>
      <c r="AG28" s="200"/>
      <c r="AH28" s="200"/>
      <c r="AI28" s="200"/>
      <c r="AJ28" s="200"/>
      <c r="AK28" s="200"/>
      <c r="AL28" s="200"/>
      <c r="AM28" s="200">
        <v>15</v>
      </c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 x14ac:dyDescent="0.2">
      <c r="A29" s="256"/>
      <c r="B29" s="217"/>
      <c r="C29" s="247" t="s">
        <v>136</v>
      </c>
      <c r="D29" s="221"/>
      <c r="E29" s="226">
        <v>43.68</v>
      </c>
      <c r="F29" s="235"/>
      <c r="G29" s="235"/>
      <c r="H29" s="234"/>
      <c r="I29" s="262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outlineLevel="1" x14ac:dyDescent="0.2">
      <c r="A30" s="256"/>
      <c r="B30" s="213" t="s">
        <v>137</v>
      </c>
      <c r="C30" s="245"/>
      <c r="D30" s="257"/>
      <c r="E30" s="258"/>
      <c r="F30" s="259"/>
      <c r="G30" s="236"/>
      <c r="H30" s="234"/>
      <c r="I30" s="262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>
        <v>0</v>
      </c>
      <c r="AD30" s="200"/>
      <c r="AE30" s="200"/>
      <c r="AF30" s="200"/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ht="22.5" outlineLevel="1" x14ac:dyDescent="0.2">
      <c r="A31" s="256"/>
      <c r="B31" s="213" t="s">
        <v>138</v>
      </c>
      <c r="C31" s="245"/>
      <c r="D31" s="257"/>
      <c r="E31" s="258"/>
      <c r="F31" s="259"/>
      <c r="G31" s="236"/>
      <c r="H31" s="234"/>
      <c r="I31" s="262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5" t="str">
        <f>B31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 x14ac:dyDescent="0.2">
      <c r="A32" s="256"/>
      <c r="B32" s="213" t="s">
        <v>139</v>
      </c>
      <c r="C32" s="245"/>
      <c r="D32" s="257"/>
      <c r="E32" s="258"/>
      <c r="F32" s="259"/>
      <c r="G32" s="236"/>
      <c r="H32" s="234"/>
      <c r="I32" s="262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 t="s">
        <v>107</v>
      </c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outlineLevel="1" x14ac:dyDescent="0.2">
      <c r="A33" s="260">
        <v>6</v>
      </c>
      <c r="B33" s="216" t="s">
        <v>140</v>
      </c>
      <c r="C33" s="246" t="s">
        <v>141</v>
      </c>
      <c r="D33" s="220" t="s">
        <v>117</v>
      </c>
      <c r="E33" s="225">
        <v>34.155000000000001</v>
      </c>
      <c r="F33" s="237"/>
      <c r="G33" s="235">
        <f>ROUND(E33*F33,2)</f>
        <v>0</v>
      </c>
      <c r="H33" s="234" t="s">
        <v>142</v>
      </c>
      <c r="I33" s="262" t="s">
        <v>112</v>
      </c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 t="s">
        <v>113</v>
      </c>
      <c r="AF33" s="200"/>
      <c r="AG33" s="200"/>
      <c r="AH33" s="200"/>
      <c r="AI33" s="200"/>
      <c r="AJ33" s="200"/>
      <c r="AK33" s="200"/>
      <c r="AL33" s="200"/>
      <c r="AM33" s="200">
        <v>15</v>
      </c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outlineLevel="1" x14ac:dyDescent="0.2">
      <c r="A34" s="256"/>
      <c r="B34" s="217"/>
      <c r="C34" s="247" t="s">
        <v>143</v>
      </c>
      <c r="D34" s="221"/>
      <c r="E34" s="226">
        <v>13.1</v>
      </c>
      <c r="F34" s="235"/>
      <c r="G34" s="235"/>
      <c r="H34" s="234"/>
      <c r="I34" s="262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outlineLevel="1" x14ac:dyDescent="0.2">
      <c r="A35" s="256"/>
      <c r="B35" s="217"/>
      <c r="C35" s="247" t="s">
        <v>144</v>
      </c>
      <c r="D35" s="221"/>
      <c r="E35" s="226">
        <v>-1.5449999999999999</v>
      </c>
      <c r="F35" s="235"/>
      <c r="G35" s="235"/>
      <c r="H35" s="234"/>
      <c r="I35" s="262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outlineLevel="1" x14ac:dyDescent="0.2">
      <c r="A36" s="256"/>
      <c r="B36" s="217"/>
      <c r="C36" s="247" t="s">
        <v>145</v>
      </c>
      <c r="D36" s="221"/>
      <c r="E36" s="226">
        <v>16.5</v>
      </c>
      <c r="F36" s="235"/>
      <c r="G36" s="235"/>
      <c r="H36" s="234"/>
      <c r="I36" s="262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 x14ac:dyDescent="0.2">
      <c r="A37" s="256"/>
      <c r="B37" s="217"/>
      <c r="C37" s="247" t="s">
        <v>146</v>
      </c>
      <c r="D37" s="221"/>
      <c r="E37" s="226">
        <v>-1.08</v>
      </c>
      <c r="F37" s="235"/>
      <c r="G37" s="235"/>
      <c r="H37" s="234"/>
      <c r="I37" s="262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outlineLevel="1" x14ac:dyDescent="0.2">
      <c r="A38" s="256"/>
      <c r="B38" s="217"/>
      <c r="C38" s="247" t="s">
        <v>147</v>
      </c>
      <c r="D38" s="221"/>
      <c r="E38" s="226">
        <v>3.8</v>
      </c>
      <c r="F38" s="235"/>
      <c r="G38" s="235"/>
      <c r="H38" s="234"/>
      <c r="I38" s="262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outlineLevel="1" x14ac:dyDescent="0.2">
      <c r="A39" s="256"/>
      <c r="B39" s="217"/>
      <c r="C39" s="247" t="s">
        <v>148</v>
      </c>
      <c r="D39" s="221"/>
      <c r="E39" s="226">
        <v>3.38</v>
      </c>
      <c r="F39" s="235"/>
      <c r="G39" s="235"/>
      <c r="H39" s="234"/>
      <c r="I39" s="262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outlineLevel="1" x14ac:dyDescent="0.2">
      <c r="A40" s="256"/>
      <c r="B40" s="213" t="s">
        <v>149</v>
      </c>
      <c r="C40" s="245"/>
      <c r="D40" s="257"/>
      <c r="E40" s="258"/>
      <c r="F40" s="259"/>
      <c r="G40" s="236"/>
      <c r="H40" s="234"/>
      <c r="I40" s="262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>
        <v>0</v>
      </c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ht="22.5" outlineLevel="1" x14ac:dyDescent="0.2">
      <c r="A41" s="256"/>
      <c r="B41" s="213" t="s">
        <v>138</v>
      </c>
      <c r="C41" s="245"/>
      <c r="D41" s="257"/>
      <c r="E41" s="258"/>
      <c r="F41" s="259"/>
      <c r="G41" s="236"/>
      <c r="H41" s="234"/>
      <c r="I41" s="262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5" t="str">
        <f>B41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 x14ac:dyDescent="0.2">
      <c r="A42" s="256"/>
      <c r="B42" s="213" t="s">
        <v>150</v>
      </c>
      <c r="C42" s="245"/>
      <c r="D42" s="257"/>
      <c r="E42" s="258"/>
      <c r="F42" s="259"/>
      <c r="G42" s="236"/>
      <c r="H42" s="234"/>
      <c r="I42" s="262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107</v>
      </c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ht="22.5" outlineLevel="1" x14ac:dyDescent="0.2">
      <c r="A43" s="260">
        <v>7</v>
      </c>
      <c r="B43" s="216" t="s">
        <v>151</v>
      </c>
      <c r="C43" s="246" t="s">
        <v>152</v>
      </c>
      <c r="D43" s="220" t="s">
        <v>117</v>
      </c>
      <c r="E43" s="225">
        <v>731.67619999999999</v>
      </c>
      <c r="F43" s="237"/>
      <c r="G43" s="235">
        <f>ROUND(E43*F43,2)</f>
        <v>0</v>
      </c>
      <c r="H43" s="234" t="s">
        <v>142</v>
      </c>
      <c r="I43" s="262" t="s">
        <v>112</v>
      </c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 t="s">
        <v>113</v>
      </c>
      <c r="AF43" s="200"/>
      <c r="AG43" s="200"/>
      <c r="AH43" s="200"/>
      <c r="AI43" s="200"/>
      <c r="AJ43" s="200"/>
      <c r="AK43" s="200"/>
      <c r="AL43" s="200"/>
      <c r="AM43" s="200">
        <v>15</v>
      </c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outlineLevel="1" x14ac:dyDescent="0.2">
      <c r="A44" s="256"/>
      <c r="B44" s="217"/>
      <c r="C44" s="247" t="s">
        <v>153</v>
      </c>
      <c r="D44" s="221"/>
      <c r="E44" s="226">
        <v>227.6</v>
      </c>
      <c r="F44" s="235"/>
      <c r="G44" s="235"/>
      <c r="H44" s="234"/>
      <c r="I44" s="262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ht="22.5" outlineLevel="1" x14ac:dyDescent="0.2">
      <c r="A45" s="256"/>
      <c r="B45" s="217"/>
      <c r="C45" s="247" t="s">
        <v>154</v>
      </c>
      <c r="D45" s="221"/>
      <c r="E45" s="226">
        <v>-79.329300000000003</v>
      </c>
      <c r="F45" s="235"/>
      <c r="G45" s="235"/>
      <c r="H45" s="234"/>
      <c r="I45" s="262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outlineLevel="1" x14ac:dyDescent="0.2">
      <c r="A46" s="256"/>
      <c r="B46" s="217"/>
      <c r="C46" s="247" t="s">
        <v>155</v>
      </c>
      <c r="D46" s="221"/>
      <c r="E46" s="226">
        <v>-1.56</v>
      </c>
      <c r="F46" s="235"/>
      <c r="G46" s="235"/>
      <c r="H46" s="234"/>
      <c r="I46" s="262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outlineLevel="1" x14ac:dyDescent="0.2">
      <c r="A47" s="256"/>
      <c r="B47" s="217"/>
      <c r="C47" s="247" t="s">
        <v>156</v>
      </c>
      <c r="D47" s="221"/>
      <c r="E47" s="226">
        <v>429.5</v>
      </c>
      <c r="F47" s="235"/>
      <c r="G47" s="235"/>
      <c r="H47" s="234"/>
      <c r="I47" s="262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 x14ac:dyDescent="0.2">
      <c r="A48" s="256"/>
      <c r="B48" s="217"/>
      <c r="C48" s="247" t="s">
        <v>157</v>
      </c>
      <c r="D48" s="221"/>
      <c r="E48" s="226">
        <v>-73.623500000000007</v>
      </c>
      <c r="F48" s="235"/>
      <c r="G48" s="235"/>
      <c r="H48" s="234"/>
      <c r="I48" s="262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 x14ac:dyDescent="0.2">
      <c r="A49" s="256"/>
      <c r="B49" s="217"/>
      <c r="C49" s="247" t="s">
        <v>158</v>
      </c>
      <c r="D49" s="221"/>
      <c r="E49" s="226">
        <v>-2.16</v>
      </c>
      <c r="F49" s="235"/>
      <c r="G49" s="235"/>
      <c r="H49" s="234"/>
      <c r="I49" s="262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outlineLevel="1" x14ac:dyDescent="0.2">
      <c r="A50" s="256"/>
      <c r="B50" s="217"/>
      <c r="C50" s="247" t="s">
        <v>159</v>
      </c>
      <c r="D50" s="221"/>
      <c r="E50" s="226">
        <v>150.994</v>
      </c>
      <c r="F50" s="235"/>
      <c r="G50" s="235"/>
      <c r="H50" s="234"/>
      <c r="I50" s="262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outlineLevel="1" x14ac:dyDescent="0.2">
      <c r="A51" s="256"/>
      <c r="B51" s="217"/>
      <c r="C51" s="247" t="s">
        <v>160</v>
      </c>
      <c r="D51" s="221"/>
      <c r="E51" s="226">
        <v>5.625</v>
      </c>
      <c r="F51" s="235"/>
      <c r="G51" s="235"/>
      <c r="H51" s="234"/>
      <c r="I51" s="262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outlineLevel="1" x14ac:dyDescent="0.2">
      <c r="A52" s="256"/>
      <c r="B52" s="217"/>
      <c r="C52" s="247" t="s">
        <v>161</v>
      </c>
      <c r="D52" s="221"/>
      <c r="E52" s="226">
        <v>98.2</v>
      </c>
      <c r="F52" s="235"/>
      <c r="G52" s="235"/>
      <c r="H52" s="234"/>
      <c r="I52" s="262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outlineLevel="1" x14ac:dyDescent="0.2">
      <c r="A53" s="256"/>
      <c r="B53" s="217"/>
      <c r="C53" s="247" t="s">
        <v>162</v>
      </c>
      <c r="D53" s="221"/>
      <c r="E53" s="226">
        <v>-22.59</v>
      </c>
      <c r="F53" s="235"/>
      <c r="G53" s="235"/>
      <c r="H53" s="234"/>
      <c r="I53" s="262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outlineLevel="1" x14ac:dyDescent="0.2">
      <c r="A54" s="256"/>
      <c r="B54" s="217"/>
      <c r="C54" s="247" t="s">
        <v>163</v>
      </c>
      <c r="D54" s="221"/>
      <c r="E54" s="226">
        <v>-0.98</v>
      </c>
      <c r="F54" s="235"/>
      <c r="G54" s="235"/>
      <c r="H54" s="234"/>
      <c r="I54" s="262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ht="22.5" outlineLevel="1" x14ac:dyDescent="0.2">
      <c r="A55" s="260">
        <v>8</v>
      </c>
      <c r="B55" s="216" t="s">
        <v>164</v>
      </c>
      <c r="C55" s="246" t="s">
        <v>165</v>
      </c>
      <c r="D55" s="220" t="s">
        <v>117</v>
      </c>
      <c r="E55" s="225">
        <v>103.95099999999999</v>
      </c>
      <c r="F55" s="237"/>
      <c r="G55" s="235">
        <f>ROUND(E55*F55,2)</f>
        <v>0</v>
      </c>
      <c r="H55" s="234" t="s">
        <v>142</v>
      </c>
      <c r="I55" s="262" t="s">
        <v>112</v>
      </c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113</v>
      </c>
      <c r="AF55" s="200"/>
      <c r="AG55" s="200"/>
      <c r="AH55" s="200"/>
      <c r="AI55" s="200"/>
      <c r="AJ55" s="200"/>
      <c r="AK55" s="200"/>
      <c r="AL55" s="200"/>
      <c r="AM55" s="200">
        <v>15</v>
      </c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 x14ac:dyDescent="0.2">
      <c r="A56" s="256"/>
      <c r="B56" s="217"/>
      <c r="C56" s="247" t="s">
        <v>166</v>
      </c>
      <c r="D56" s="221"/>
      <c r="E56" s="226">
        <v>46</v>
      </c>
      <c r="F56" s="235"/>
      <c r="G56" s="235"/>
      <c r="H56" s="234"/>
      <c r="I56" s="262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outlineLevel="1" x14ac:dyDescent="0.2">
      <c r="A57" s="256"/>
      <c r="B57" s="217"/>
      <c r="C57" s="247" t="s">
        <v>167</v>
      </c>
      <c r="D57" s="221"/>
      <c r="E57" s="226">
        <v>-4.9314999999999998</v>
      </c>
      <c r="F57" s="235"/>
      <c r="G57" s="235"/>
      <c r="H57" s="234"/>
      <c r="I57" s="262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outlineLevel="1" x14ac:dyDescent="0.2">
      <c r="A58" s="256"/>
      <c r="B58" s="217"/>
      <c r="C58" s="247" t="s">
        <v>155</v>
      </c>
      <c r="D58" s="221"/>
      <c r="E58" s="226">
        <v>-1.56</v>
      </c>
      <c r="F58" s="235"/>
      <c r="G58" s="235"/>
      <c r="H58" s="234"/>
      <c r="I58" s="262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 x14ac:dyDescent="0.2">
      <c r="A59" s="256"/>
      <c r="B59" s="217"/>
      <c r="C59" s="247" t="s">
        <v>168</v>
      </c>
      <c r="D59" s="221"/>
      <c r="E59" s="226">
        <v>37.700000000000003</v>
      </c>
      <c r="F59" s="235"/>
      <c r="G59" s="235"/>
      <c r="H59" s="234"/>
      <c r="I59" s="262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outlineLevel="1" x14ac:dyDescent="0.2">
      <c r="A60" s="256"/>
      <c r="B60" s="217"/>
      <c r="C60" s="247" t="s">
        <v>169</v>
      </c>
      <c r="D60" s="221"/>
      <c r="E60" s="226">
        <v>-6.1174999999999997</v>
      </c>
      <c r="F60" s="235"/>
      <c r="G60" s="235"/>
      <c r="H60" s="234"/>
      <c r="I60" s="262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 x14ac:dyDescent="0.2">
      <c r="A61" s="256"/>
      <c r="B61" s="217"/>
      <c r="C61" s="247" t="s">
        <v>170</v>
      </c>
      <c r="D61" s="221"/>
      <c r="E61" s="226">
        <v>11.3</v>
      </c>
      <c r="F61" s="235"/>
      <c r="G61" s="235"/>
      <c r="H61" s="234"/>
      <c r="I61" s="262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outlineLevel="1" x14ac:dyDescent="0.2">
      <c r="A62" s="256"/>
      <c r="B62" s="217"/>
      <c r="C62" s="247" t="s">
        <v>171</v>
      </c>
      <c r="D62" s="221"/>
      <c r="E62" s="226">
        <v>11.3</v>
      </c>
      <c r="F62" s="235"/>
      <c r="G62" s="235"/>
      <c r="H62" s="234"/>
      <c r="I62" s="262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  <c r="AE62" s="200"/>
      <c r="AF62" s="200"/>
      <c r="AG62" s="200"/>
      <c r="AH62" s="200"/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outlineLevel="1" x14ac:dyDescent="0.2">
      <c r="A63" s="256"/>
      <c r="B63" s="217"/>
      <c r="C63" s="247" t="s">
        <v>172</v>
      </c>
      <c r="D63" s="221"/>
      <c r="E63" s="226">
        <v>11.52</v>
      </c>
      <c r="F63" s="235"/>
      <c r="G63" s="235"/>
      <c r="H63" s="234"/>
      <c r="I63" s="262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/>
      <c r="AF63" s="200"/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outlineLevel="1" x14ac:dyDescent="0.2">
      <c r="A64" s="256"/>
      <c r="B64" s="217"/>
      <c r="C64" s="247" t="s">
        <v>173</v>
      </c>
      <c r="D64" s="221"/>
      <c r="E64" s="226">
        <v>-1.26</v>
      </c>
      <c r="F64" s="235"/>
      <c r="G64" s="235"/>
      <c r="H64" s="234"/>
      <c r="I64" s="262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  <c r="AE64" s="200"/>
      <c r="AF64" s="200"/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 x14ac:dyDescent="0.2">
      <c r="A65" s="256"/>
      <c r="B65" s="213" t="s">
        <v>174</v>
      </c>
      <c r="C65" s="245"/>
      <c r="D65" s="257"/>
      <c r="E65" s="258"/>
      <c r="F65" s="259"/>
      <c r="G65" s="236"/>
      <c r="H65" s="234"/>
      <c r="I65" s="262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>
        <v>0</v>
      </c>
      <c r="AD65" s="200"/>
      <c r="AE65" s="200"/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ht="22.5" outlineLevel="1" x14ac:dyDescent="0.2">
      <c r="A66" s="256"/>
      <c r="B66" s="213" t="s">
        <v>175</v>
      </c>
      <c r="C66" s="245"/>
      <c r="D66" s="257"/>
      <c r="E66" s="258"/>
      <c r="F66" s="259"/>
      <c r="G66" s="236"/>
      <c r="H66" s="234"/>
      <c r="I66" s="262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/>
      <c r="AF66" s="200"/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5" t="str">
        <f>B66</f>
        <v>nanesení lepicího tmelu na izolační desky, nalepení desek, přebroušení desek z polystyrénu, natažení stěrky, vtlačení výztužné tkaniny, přehlazení stěrky. Další vrstvy podle popisu položky.</v>
      </c>
      <c r="BA66" s="200"/>
      <c r="BB66" s="200"/>
      <c r="BC66" s="200"/>
      <c r="BD66" s="200"/>
      <c r="BE66" s="200"/>
      <c r="BF66" s="200"/>
      <c r="BG66" s="200"/>
      <c r="BH66" s="200"/>
    </row>
    <row r="67" spans="1:60" outlineLevel="1" x14ac:dyDescent="0.2">
      <c r="A67" s="256"/>
      <c r="B67" s="213" t="s">
        <v>176</v>
      </c>
      <c r="C67" s="245"/>
      <c r="D67" s="257"/>
      <c r="E67" s="258"/>
      <c r="F67" s="259"/>
      <c r="G67" s="236"/>
      <c r="H67" s="234"/>
      <c r="I67" s="262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 t="s">
        <v>107</v>
      </c>
      <c r="AF67" s="200"/>
      <c r="AG67" s="200"/>
      <c r="AH67" s="200"/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0"/>
      <c r="BH67" s="200"/>
    </row>
    <row r="68" spans="1:60" ht="22.5" outlineLevel="1" x14ac:dyDescent="0.2">
      <c r="A68" s="260">
        <v>9</v>
      </c>
      <c r="B68" s="216" t="s">
        <v>177</v>
      </c>
      <c r="C68" s="246" t="s">
        <v>178</v>
      </c>
      <c r="D68" s="220" t="s">
        <v>117</v>
      </c>
      <c r="E68" s="225">
        <v>41.432679999999998</v>
      </c>
      <c r="F68" s="237"/>
      <c r="G68" s="235">
        <f>ROUND(E68*F68,2)</f>
        <v>0</v>
      </c>
      <c r="H68" s="234" t="s">
        <v>142</v>
      </c>
      <c r="I68" s="262" t="s">
        <v>112</v>
      </c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200" t="s">
        <v>113</v>
      </c>
      <c r="AF68" s="200"/>
      <c r="AG68" s="200"/>
      <c r="AH68" s="200"/>
      <c r="AI68" s="200"/>
      <c r="AJ68" s="200"/>
      <c r="AK68" s="200"/>
      <c r="AL68" s="200"/>
      <c r="AM68" s="200">
        <v>15</v>
      </c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ht="22.5" outlineLevel="1" x14ac:dyDescent="0.2">
      <c r="A69" s="256"/>
      <c r="B69" s="217"/>
      <c r="C69" s="247" t="s">
        <v>179</v>
      </c>
      <c r="D69" s="221"/>
      <c r="E69" s="226">
        <v>16.058399999999999</v>
      </c>
      <c r="F69" s="235"/>
      <c r="G69" s="235"/>
      <c r="H69" s="234"/>
      <c r="I69" s="262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/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</row>
    <row r="70" spans="1:60" outlineLevel="1" x14ac:dyDescent="0.2">
      <c r="A70" s="256"/>
      <c r="B70" s="217"/>
      <c r="C70" s="247" t="s">
        <v>180</v>
      </c>
      <c r="D70" s="221"/>
      <c r="E70" s="226">
        <v>1.21428</v>
      </c>
      <c r="F70" s="235"/>
      <c r="G70" s="235"/>
      <c r="H70" s="234"/>
      <c r="I70" s="262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/>
      <c r="AD70" s="200"/>
      <c r="AE70" s="200"/>
      <c r="AF70" s="200"/>
      <c r="AG70" s="200"/>
      <c r="AH70" s="200"/>
      <c r="AI70" s="200"/>
      <c r="AJ70" s="200"/>
      <c r="AK70" s="200"/>
      <c r="AL70" s="200"/>
      <c r="AM70" s="200"/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ht="22.5" outlineLevel="1" x14ac:dyDescent="0.2">
      <c r="A71" s="256"/>
      <c r="B71" s="217"/>
      <c r="C71" s="247" t="s">
        <v>181</v>
      </c>
      <c r="D71" s="221"/>
      <c r="E71" s="226">
        <v>14.8</v>
      </c>
      <c r="F71" s="235"/>
      <c r="G71" s="235"/>
      <c r="H71" s="234"/>
      <c r="I71" s="262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  <c r="AE71" s="200"/>
      <c r="AF71" s="200"/>
      <c r="AG71" s="200"/>
      <c r="AH71" s="200"/>
      <c r="AI71" s="200"/>
      <c r="AJ71" s="200"/>
      <c r="AK71" s="200"/>
      <c r="AL71" s="200"/>
      <c r="AM71" s="200"/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outlineLevel="1" x14ac:dyDescent="0.2">
      <c r="A72" s="256"/>
      <c r="B72" s="217"/>
      <c r="C72" s="247" t="s">
        <v>182</v>
      </c>
      <c r="D72" s="221"/>
      <c r="E72" s="226">
        <v>9.36</v>
      </c>
      <c r="F72" s="235"/>
      <c r="G72" s="235"/>
      <c r="H72" s="234"/>
      <c r="I72" s="262"/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  <c r="AE72" s="200"/>
      <c r="AF72" s="200"/>
      <c r="AG72" s="200"/>
      <c r="AH72" s="200"/>
      <c r="AI72" s="200"/>
      <c r="AJ72" s="200"/>
      <c r="AK72" s="200"/>
      <c r="AL72" s="200"/>
      <c r="AM72" s="200"/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ht="22.5" outlineLevel="1" x14ac:dyDescent="0.2">
      <c r="A73" s="260">
        <v>10</v>
      </c>
      <c r="B73" s="216" t="s">
        <v>183</v>
      </c>
      <c r="C73" s="246" t="s">
        <v>184</v>
      </c>
      <c r="D73" s="220" t="s">
        <v>117</v>
      </c>
      <c r="E73" s="225">
        <v>54.69</v>
      </c>
      <c r="F73" s="237"/>
      <c r="G73" s="235">
        <f>ROUND(E73*F73,2)</f>
        <v>0</v>
      </c>
      <c r="H73" s="234" t="s">
        <v>142</v>
      </c>
      <c r="I73" s="262" t="s">
        <v>112</v>
      </c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200" t="s">
        <v>113</v>
      </c>
      <c r="AF73" s="200"/>
      <c r="AG73" s="200"/>
      <c r="AH73" s="200"/>
      <c r="AI73" s="200"/>
      <c r="AJ73" s="200"/>
      <c r="AK73" s="200"/>
      <c r="AL73" s="200"/>
      <c r="AM73" s="200">
        <v>15</v>
      </c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outlineLevel="1" x14ac:dyDescent="0.2">
      <c r="A74" s="256"/>
      <c r="B74" s="217"/>
      <c r="C74" s="247" t="s">
        <v>185</v>
      </c>
      <c r="D74" s="221"/>
      <c r="E74" s="226">
        <v>47.19</v>
      </c>
      <c r="F74" s="235"/>
      <c r="G74" s="235"/>
      <c r="H74" s="234"/>
      <c r="I74" s="262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  <c r="AE74" s="200"/>
      <c r="AF74" s="200"/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 x14ac:dyDescent="0.2">
      <c r="A75" s="256"/>
      <c r="B75" s="217"/>
      <c r="C75" s="247" t="s">
        <v>186</v>
      </c>
      <c r="D75" s="221"/>
      <c r="E75" s="226">
        <v>7.5</v>
      </c>
      <c r="F75" s="235"/>
      <c r="G75" s="235"/>
      <c r="H75" s="234"/>
      <c r="I75" s="262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 x14ac:dyDescent="0.2">
      <c r="A76" s="256"/>
      <c r="B76" s="213" t="s">
        <v>187</v>
      </c>
      <c r="C76" s="245"/>
      <c r="D76" s="257"/>
      <c r="E76" s="258"/>
      <c r="F76" s="259"/>
      <c r="G76" s="236"/>
      <c r="H76" s="234"/>
      <c r="I76" s="262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>
        <v>0</v>
      </c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outlineLevel="1" x14ac:dyDescent="0.2">
      <c r="A77" s="260">
        <v>11</v>
      </c>
      <c r="B77" s="216" t="s">
        <v>188</v>
      </c>
      <c r="C77" s="246" t="s">
        <v>189</v>
      </c>
      <c r="D77" s="220" t="s">
        <v>117</v>
      </c>
      <c r="E77" s="225">
        <v>91.87</v>
      </c>
      <c r="F77" s="237"/>
      <c r="G77" s="235">
        <f>ROUND(E77*F77,2)</f>
        <v>0</v>
      </c>
      <c r="H77" s="234" t="s">
        <v>142</v>
      </c>
      <c r="I77" s="262" t="s">
        <v>112</v>
      </c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C77" s="200"/>
      <c r="AD77" s="200"/>
      <c r="AE77" s="200" t="s">
        <v>113</v>
      </c>
      <c r="AF77" s="200"/>
      <c r="AG77" s="200"/>
      <c r="AH77" s="200"/>
      <c r="AI77" s="200"/>
      <c r="AJ77" s="200"/>
      <c r="AK77" s="200"/>
      <c r="AL77" s="200"/>
      <c r="AM77" s="200">
        <v>15</v>
      </c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 x14ac:dyDescent="0.2">
      <c r="A78" s="256"/>
      <c r="B78" s="217"/>
      <c r="C78" s="248" t="s">
        <v>190</v>
      </c>
      <c r="D78" s="222"/>
      <c r="E78" s="227"/>
      <c r="F78" s="240"/>
      <c r="G78" s="241"/>
      <c r="H78" s="234"/>
      <c r="I78" s="262"/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5" t="str">
        <f>C78</f>
        <v>včetně penetrace podkladu</v>
      </c>
      <c r="BB78" s="200"/>
      <c r="BC78" s="200"/>
      <c r="BD78" s="200"/>
      <c r="BE78" s="200"/>
      <c r="BF78" s="200"/>
      <c r="BG78" s="200"/>
      <c r="BH78" s="200"/>
    </row>
    <row r="79" spans="1:60" outlineLevel="1" x14ac:dyDescent="0.2">
      <c r="A79" s="256"/>
      <c r="B79" s="217"/>
      <c r="C79" s="247" t="s">
        <v>191</v>
      </c>
      <c r="D79" s="221"/>
      <c r="E79" s="226">
        <v>20.14</v>
      </c>
      <c r="F79" s="235"/>
      <c r="G79" s="235"/>
      <c r="H79" s="234"/>
      <c r="I79" s="262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</row>
    <row r="80" spans="1:60" outlineLevel="1" x14ac:dyDescent="0.2">
      <c r="A80" s="256"/>
      <c r="B80" s="217"/>
      <c r="C80" s="247" t="s">
        <v>192</v>
      </c>
      <c r="D80" s="221"/>
      <c r="E80" s="226">
        <v>4.59</v>
      </c>
      <c r="F80" s="235"/>
      <c r="G80" s="235"/>
      <c r="H80" s="234"/>
      <c r="I80" s="262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C80" s="200"/>
      <c r="AD80" s="200"/>
      <c r="AE80" s="200"/>
      <c r="AF80" s="200"/>
      <c r="AG80" s="200"/>
      <c r="AH80" s="200"/>
      <c r="AI80" s="200"/>
      <c r="AJ80" s="200"/>
      <c r="AK80" s="200"/>
      <c r="AL80" s="200"/>
      <c r="AM80" s="200"/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 x14ac:dyDescent="0.2">
      <c r="A81" s="256"/>
      <c r="B81" s="217"/>
      <c r="C81" s="247" t="s">
        <v>193</v>
      </c>
      <c r="D81" s="221"/>
      <c r="E81" s="226">
        <v>13.46</v>
      </c>
      <c r="F81" s="235"/>
      <c r="G81" s="235"/>
      <c r="H81" s="234"/>
      <c r="I81" s="262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C81" s="200"/>
      <c r="AD81" s="200"/>
      <c r="AE81" s="200"/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outlineLevel="1" x14ac:dyDescent="0.2">
      <c r="A82" s="256"/>
      <c r="B82" s="217"/>
      <c r="C82" s="247" t="s">
        <v>136</v>
      </c>
      <c r="D82" s="221"/>
      <c r="E82" s="226">
        <v>43.68</v>
      </c>
      <c r="F82" s="235"/>
      <c r="G82" s="235"/>
      <c r="H82" s="234"/>
      <c r="I82" s="262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200"/>
      <c r="AL82" s="200"/>
      <c r="AM82" s="200"/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0"/>
      <c r="BB82" s="200"/>
      <c r="BC82" s="200"/>
      <c r="BD82" s="200"/>
      <c r="BE82" s="200"/>
      <c r="BF82" s="200"/>
      <c r="BG82" s="200"/>
      <c r="BH82" s="200"/>
    </row>
    <row r="83" spans="1:60" outlineLevel="1" x14ac:dyDescent="0.2">
      <c r="A83" s="256"/>
      <c r="B83" s="217"/>
      <c r="C83" s="247" t="s">
        <v>194</v>
      </c>
      <c r="D83" s="221"/>
      <c r="E83" s="226">
        <v>10</v>
      </c>
      <c r="F83" s="235"/>
      <c r="G83" s="235"/>
      <c r="H83" s="234"/>
      <c r="I83" s="262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0"/>
      <c r="BB83" s="200"/>
      <c r="BC83" s="200"/>
      <c r="BD83" s="200"/>
      <c r="BE83" s="200"/>
      <c r="BF83" s="200"/>
      <c r="BG83" s="200"/>
      <c r="BH83" s="200"/>
    </row>
    <row r="84" spans="1:60" outlineLevel="1" x14ac:dyDescent="0.2">
      <c r="A84" s="256"/>
      <c r="B84" s="213" t="s">
        <v>195</v>
      </c>
      <c r="C84" s="245"/>
      <c r="D84" s="257"/>
      <c r="E84" s="258"/>
      <c r="F84" s="259"/>
      <c r="G84" s="236"/>
      <c r="H84" s="234"/>
      <c r="I84" s="262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>
        <v>0</v>
      </c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 x14ac:dyDescent="0.2">
      <c r="A85" s="256"/>
      <c r="B85" s="213" t="s">
        <v>196</v>
      </c>
      <c r="C85" s="245"/>
      <c r="D85" s="257"/>
      <c r="E85" s="258"/>
      <c r="F85" s="259"/>
      <c r="G85" s="236"/>
      <c r="H85" s="234"/>
      <c r="I85" s="262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 t="s">
        <v>107</v>
      </c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outlineLevel="1" x14ac:dyDescent="0.2">
      <c r="A86" s="256"/>
      <c r="B86" s="213" t="s">
        <v>197</v>
      </c>
      <c r="C86" s="245"/>
      <c r="D86" s="257"/>
      <c r="E86" s="258"/>
      <c r="F86" s="259"/>
      <c r="G86" s="236"/>
      <c r="H86" s="234"/>
      <c r="I86" s="262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200"/>
      <c r="Z86" s="200"/>
      <c r="AA86" s="200"/>
      <c r="AB86" s="200"/>
      <c r="AC86" s="200">
        <v>1</v>
      </c>
      <c r="AD86" s="200"/>
      <c r="AE86" s="200"/>
      <c r="AF86" s="200"/>
      <c r="AG86" s="200"/>
      <c r="AH86" s="200"/>
      <c r="AI86" s="200"/>
      <c r="AJ86" s="200"/>
      <c r="AK86" s="200"/>
      <c r="AL86" s="200"/>
      <c r="AM86" s="200"/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outlineLevel="1" x14ac:dyDescent="0.2">
      <c r="A87" s="260">
        <v>12</v>
      </c>
      <c r="B87" s="216" t="s">
        <v>198</v>
      </c>
      <c r="C87" s="246" t="s">
        <v>199</v>
      </c>
      <c r="D87" s="220" t="s">
        <v>117</v>
      </c>
      <c r="E87" s="225">
        <v>911.21199999999999</v>
      </c>
      <c r="F87" s="237"/>
      <c r="G87" s="235">
        <f>ROUND(E87*F87,2)</f>
        <v>0</v>
      </c>
      <c r="H87" s="234" t="s">
        <v>124</v>
      </c>
      <c r="I87" s="262" t="s">
        <v>112</v>
      </c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200"/>
      <c r="Z87" s="200"/>
      <c r="AA87" s="200"/>
      <c r="AB87" s="200"/>
      <c r="AC87" s="200"/>
      <c r="AD87" s="200"/>
      <c r="AE87" s="200" t="s">
        <v>113</v>
      </c>
      <c r="AF87" s="200"/>
      <c r="AG87" s="200"/>
      <c r="AH87" s="200"/>
      <c r="AI87" s="200"/>
      <c r="AJ87" s="200"/>
      <c r="AK87" s="200"/>
      <c r="AL87" s="200"/>
      <c r="AM87" s="200">
        <v>15</v>
      </c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0"/>
      <c r="BB87" s="200"/>
      <c r="BC87" s="200"/>
      <c r="BD87" s="200"/>
      <c r="BE87" s="200"/>
      <c r="BF87" s="200"/>
      <c r="BG87" s="200"/>
      <c r="BH87" s="200"/>
    </row>
    <row r="88" spans="1:60" outlineLevel="1" x14ac:dyDescent="0.2">
      <c r="A88" s="256"/>
      <c r="B88" s="217"/>
      <c r="C88" s="248" t="s">
        <v>200</v>
      </c>
      <c r="D88" s="222"/>
      <c r="E88" s="227"/>
      <c r="F88" s="240"/>
      <c r="G88" s="241"/>
      <c r="H88" s="234"/>
      <c r="I88" s="262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200"/>
      <c r="AH88" s="200"/>
      <c r="AI88" s="200"/>
      <c r="AJ88" s="200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5" t="str">
        <f>C88</f>
        <v>Včetně barvení vždy celé plochy (100%), s výjimkou položek oprav omítek drásaných.</v>
      </c>
      <c r="BB88" s="200"/>
      <c r="BC88" s="200"/>
      <c r="BD88" s="200"/>
      <c r="BE88" s="200"/>
      <c r="BF88" s="200"/>
      <c r="BG88" s="200"/>
      <c r="BH88" s="200"/>
    </row>
    <row r="89" spans="1:60" outlineLevel="1" x14ac:dyDescent="0.2">
      <c r="A89" s="256"/>
      <c r="B89" s="217"/>
      <c r="C89" s="247" t="s">
        <v>201</v>
      </c>
      <c r="D89" s="221"/>
      <c r="E89" s="226">
        <v>911.21199999999999</v>
      </c>
      <c r="F89" s="235"/>
      <c r="G89" s="235"/>
      <c r="H89" s="234"/>
      <c r="I89" s="262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  <c r="AF89" s="200"/>
      <c r="AG89" s="200"/>
      <c r="AH89" s="200"/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outlineLevel="1" x14ac:dyDescent="0.2">
      <c r="A90" s="256"/>
      <c r="B90" s="213" t="s">
        <v>202</v>
      </c>
      <c r="C90" s="245"/>
      <c r="D90" s="257"/>
      <c r="E90" s="258"/>
      <c r="F90" s="259"/>
      <c r="G90" s="236"/>
      <c r="H90" s="234"/>
      <c r="I90" s="262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>
        <v>0</v>
      </c>
      <c r="AD90" s="200"/>
      <c r="AE90" s="200"/>
      <c r="AF90" s="200"/>
      <c r="AG90" s="200"/>
      <c r="AH90" s="200"/>
      <c r="AI90" s="200"/>
      <c r="AJ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outlineLevel="1" x14ac:dyDescent="0.2">
      <c r="A91" s="260">
        <v>13</v>
      </c>
      <c r="B91" s="216" t="s">
        <v>203</v>
      </c>
      <c r="C91" s="246" t="s">
        <v>204</v>
      </c>
      <c r="D91" s="220" t="s">
        <v>205</v>
      </c>
      <c r="E91" s="225">
        <v>556.5</v>
      </c>
      <c r="F91" s="237"/>
      <c r="G91" s="235">
        <f>ROUND(E91*F91,2)</f>
        <v>0</v>
      </c>
      <c r="H91" s="234" t="s">
        <v>142</v>
      </c>
      <c r="I91" s="262" t="s">
        <v>112</v>
      </c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 t="s">
        <v>113</v>
      </c>
      <c r="AF91" s="200"/>
      <c r="AG91" s="200"/>
      <c r="AH91" s="200"/>
      <c r="AI91" s="200"/>
      <c r="AJ91" s="200"/>
      <c r="AK91" s="200"/>
      <c r="AL91" s="200"/>
      <c r="AM91" s="200">
        <v>15</v>
      </c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outlineLevel="1" x14ac:dyDescent="0.2">
      <c r="A92" s="260">
        <v>14</v>
      </c>
      <c r="B92" s="216" t="s">
        <v>206</v>
      </c>
      <c r="C92" s="246" t="s">
        <v>207</v>
      </c>
      <c r="D92" s="220" t="s">
        <v>117</v>
      </c>
      <c r="E92" s="225">
        <v>988.49199999999996</v>
      </c>
      <c r="F92" s="237"/>
      <c r="G92" s="235">
        <f>ROUND(E92*F92,2)</f>
        <v>0</v>
      </c>
      <c r="H92" s="234"/>
      <c r="I92" s="262" t="s">
        <v>112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 t="s">
        <v>113</v>
      </c>
      <c r="AF92" s="200"/>
      <c r="AG92" s="200"/>
      <c r="AH92" s="200"/>
      <c r="AI92" s="200"/>
      <c r="AJ92" s="200"/>
      <c r="AK92" s="200"/>
      <c r="AL92" s="200"/>
      <c r="AM92" s="200">
        <v>15</v>
      </c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outlineLevel="1" x14ac:dyDescent="0.2">
      <c r="A93" s="256"/>
      <c r="B93" s="217"/>
      <c r="C93" s="247" t="s">
        <v>208</v>
      </c>
      <c r="D93" s="221"/>
      <c r="E93" s="226">
        <v>911.21199999999999</v>
      </c>
      <c r="F93" s="235"/>
      <c r="G93" s="235"/>
      <c r="H93" s="234"/>
      <c r="I93" s="262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200"/>
      <c r="AA93" s="200"/>
      <c r="AB93" s="200"/>
      <c r="AC93" s="200"/>
      <c r="AD93" s="200"/>
      <c r="AE93" s="200"/>
      <c r="AF93" s="200"/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outlineLevel="1" x14ac:dyDescent="0.2">
      <c r="A94" s="256"/>
      <c r="B94" s="217"/>
      <c r="C94" s="247" t="s">
        <v>191</v>
      </c>
      <c r="D94" s="221"/>
      <c r="E94" s="226">
        <v>20.14</v>
      </c>
      <c r="F94" s="235"/>
      <c r="G94" s="235"/>
      <c r="H94" s="234"/>
      <c r="I94" s="262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 x14ac:dyDescent="0.2">
      <c r="A95" s="256"/>
      <c r="B95" s="217"/>
      <c r="C95" s="247" t="s">
        <v>193</v>
      </c>
      <c r="D95" s="221"/>
      <c r="E95" s="226">
        <v>13.46</v>
      </c>
      <c r="F95" s="235"/>
      <c r="G95" s="235"/>
      <c r="H95" s="234"/>
      <c r="I95" s="262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0"/>
      <c r="BB95" s="200"/>
      <c r="BC95" s="200"/>
      <c r="BD95" s="200"/>
      <c r="BE95" s="200"/>
      <c r="BF95" s="200"/>
      <c r="BG95" s="200"/>
      <c r="BH95" s="200"/>
    </row>
    <row r="96" spans="1:60" outlineLevel="1" x14ac:dyDescent="0.2">
      <c r="A96" s="256"/>
      <c r="B96" s="217"/>
      <c r="C96" s="247" t="s">
        <v>136</v>
      </c>
      <c r="D96" s="221"/>
      <c r="E96" s="226">
        <v>43.68</v>
      </c>
      <c r="F96" s="235"/>
      <c r="G96" s="235"/>
      <c r="H96" s="234"/>
      <c r="I96" s="262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 x14ac:dyDescent="0.2">
      <c r="A97" s="260">
        <v>15</v>
      </c>
      <c r="B97" s="216" t="s">
        <v>209</v>
      </c>
      <c r="C97" s="246" t="s">
        <v>210</v>
      </c>
      <c r="D97" s="220" t="s">
        <v>117</v>
      </c>
      <c r="E97" s="225">
        <v>240</v>
      </c>
      <c r="F97" s="237"/>
      <c r="G97" s="235">
        <f>ROUND(E97*F97,2)</f>
        <v>0</v>
      </c>
      <c r="H97" s="234"/>
      <c r="I97" s="262" t="s">
        <v>112</v>
      </c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 t="s">
        <v>113</v>
      </c>
      <c r="AF97" s="200"/>
      <c r="AG97" s="200"/>
      <c r="AH97" s="200"/>
      <c r="AI97" s="200"/>
      <c r="AJ97" s="200"/>
      <c r="AK97" s="200"/>
      <c r="AL97" s="200"/>
      <c r="AM97" s="200">
        <v>15</v>
      </c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outlineLevel="1" x14ac:dyDescent="0.2">
      <c r="A98" s="260">
        <v>16</v>
      </c>
      <c r="B98" s="216" t="s">
        <v>211</v>
      </c>
      <c r="C98" s="246" t="s">
        <v>212</v>
      </c>
      <c r="D98" s="220" t="s">
        <v>117</v>
      </c>
      <c r="E98" s="225">
        <v>911.21199999999999</v>
      </c>
      <c r="F98" s="237"/>
      <c r="G98" s="235">
        <f>ROUND(E98*F98,2)</f>
        <v>0</v>
      </c>
      <c r="H98" s="234"/>
      <c r="I98" s="262" t="s">
        <v>112</v>
      </c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 t="s">
        <v>113</v>
      </c>
      <c r="AF98" s="200"/>
      <c r="AG98" s="200"/>
      <c r="AH98" s="200"/>
      <c r="AI98" s="200"/>
      <c r="AJ98" s="200"/>
      <c r="AK98" s="200"/>
      <c r="AL98" s="200"/>
      <c r="AM98" s="200">
        <v>15</v>
      </c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outlineLevel="1" x14ac:dyDescent="0.2">
      <c r="A99" s="260">
        <v>17</v>
      </c>
      <c r="B99" s="216" t="s">
        <v>213</v>
      </c>
      <c r="C99" s="246" t="s">
        <v>214</v>
      </c>
      <c r="D99" s="220" t="s">
        <v>205</v>
      </c>
      <c r="E99" s="225">
        <v>556.5</v>
      </c>
      <c r="F99" s="237"/>
      <c r="G99" s="235">
        <f>ROUND(E99*F99,2)</f>
        <v>0</v>
      </c>
      <c r="H99" s="234"/>
      <c r="I99" s="262" t="s">
        <v>118</v>
      </c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 t="s">
        <v>119</v>
      </c>
      <c r="AF99" s="200">
        <v>3</v>
      </c>
      <c r="AG99" s="200"/>
      <c r="AH99" s="200"/>
      <c r="AI99" s="200"/>
      <c r="AJ99" s="200"/>
      <c r="AK99" s="200"/>
      <c r="AL99" s="200"/>
      <c r="AM99" s="200">
        <v>15</v>
      </c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x14ac:dyDescent="0.2">
      <c r="A100" s="255" t="s">
        <v>103</v>
      </c>
      <c r="B100" s="215" t="s">
        <v>58</v>
      </c>
      <c r="C100" s="243" t="s">
        <v>59</v>
      </c>
      <c r="D100" s="218"/>
      <c r="E100" s="223"/>
      <c r="F100" s="238">
        <f>SUM(G101:G105)</f>
        <v>0</v>
      </c>
      <c r="G100" s="239"/>
      <c r="H100" s="231"/>
      <c r="I100" s="261"/>
      <c r="AE100" t="s">
        <v>104</v>
      </c>
    </row>
    <row r="101" spans="1:60" outlineLevel="1" x14ac:dyDescent="0.2">
      <c r="A101" s="256"/>
      <c r="B101" s="212" t="s">
        <v>215</v>
      </c>
      <c r="C101" s="244"/>
      <c r="D101" s="219"/>
      <c r="E101" s="224"/>
      <c r="F101" s="232"/>
      <c r="G101" s="233"/>
      <c r="H101" s="234"/>
      <c r="I101" s="262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>
        <v>0</v>
      </c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ht="22.5" outlineLevel="1" x14ac:dyDescent="0.2">
      <c r="A102" s="256"/>
      <c r="B102" s="213" t="s">
        <v>216</v>
      </c>
      <c r="C102" s="245"/>
      <c r="D102" s="257"/>
      <c r="E102" s="258"/>
      <c r="F102" s="259"/>
      <c r="G102" s="236"/>
      <c r="H102" s="234"/>
      <c r="I102" s="262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 t="s">
        <v>107</v>
      </c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5" t="str">
        <f>B102</f>
        <v>na zdivu jako podklad např. pod izolaci, na parapetech z prefabrikovaných dílců, pod oplechování apod., vodorovný nebo ve spádu do 15°, hlazený dřevěným hladítkem,</v>
      </c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 x14ac:dyDescent="0.2">
      <c r="A103" s="260">
        <v>18</v>
      </c>
      <c r="B103" s="216" t="s">
        <v>217</v>
      </c>
      <c r="C103" s="246" t="s">
        <v>218</v>
      </c>
      <c r="D103" s="220" t="s">
        <v>117</v>
      </c>
      <c r="E103" s="225">
        <v>23.8475</v>
      </c>
      <c r="F103" s="237"/>
      <c r="G103" s="235">
        <f>ROUND(E103*F103,2)</f>
        <v>0</v>
      </c>
      <c r="H103" s="234" t="s">
        <v>142</v>
      </c>
      <c r="I103" s="262" t="s">
        <v>112</v>
      </c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 t="s">
        <v>113</v>
      </c>
      <c r="AF103" s="200"/>
      <c r="AG103" s="200"/>
      <c r="AH103" s="200"/>
      <c r="AI103" s="200"/>
      <c r="AJ103" s="200"/>
      <c r="AK103" s="200"/>
      <c r="AL103" s="200"/>
      <c r="AM103" s="200">
        <v>15</v>
      </c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outlineLevel="1" x14ac:dyDescent="0.2">
      <c r="A104" s="256"/>
      <c r="B104" s="217"/>
      <c r="C104" s="247" t="s">
        <v>219</v>
      </c>
      <c r="D104" s="221"/>
      <c r="E104" s="226">
        <v>22.684999999999999</v>
      </c>
      <c r="F104" s="235"/>
      <c r="G104" s="235"/>
      <c r="H104" s="234"/>
      <c r="I104" s="262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outlineLevel="1" x14ac:dyDescent="0.2">
      <c r="A105" s="256"/>
      <c r="B105" s="217"/>
      <c r="C105" s="247" t="s">
        <v>220</v>
      </c>
      <c r="D105" s="221"/>
      <c r="E105" s="226">
        <v>1.1625000000000001</v>
      </c>
      <c r="F105" s="235"/>
      <c r="G105" s="235"/>
      <c r="H105" s="234"/>
      <c r="I105" s="262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200"/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x14ac:dyDescent="0.2">
      <c r="A106" s="255" t="s">
        <v>103</v>
      </c>
      <c r="B106" s="215" t="s">
        <v>60</v>
      </c>
      <c r="C106" s="243" t="s">
        <v>61</v>
      </c>
      <c r="D106" s="218"/>
      <c r="E106" s="223"/>
      <c r="F106" s="238">
        <f>SUM(G107:G110)</f>
        <v>0</v>
      </c>
      <c r="G106" s="239"/>
      <c r="H106" s="231"/>
      <c r="I106" s="261"/>
      <c r="AE106" t="s">
        <v>104</v>
      </c>
    </row>
    <row r="107" spans="1:60" outlineLevel="1" x14ac:dyDescent="0.2">
      <c r="A107" s="256"/>
      <c r="B107" s="212" t="s">
        <v>221</v>
      </c>
      <c r="C107" s="244"/>
      <c r="D107" s="219"/>
      <c r="E107" s="224"/>
      <c r="F107" s="232"/>
      <c r="G107" s="233"/>
      <c r="H107" s="234"/>
      <c r="I107" s="262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>
        <v>0</v>
      </c>
      <c r="AD107" s="200"/>
      <c r="AE107" s="200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outlineLevel="1" x14ac:dyDescent="0.2">
      <c r="A108" s="256"/>
      <c r="B108" s="213" t="s">
        <v>222</v>
      </c>
      <c r="C108" s="245"/>
      <c r="D108" s="257"/>
      <c r="E108" s="258"/>
      <c r="F108" s="259"/>
      <c r="G108" s="236"/>
      <c r="H108" s="234"/>
      <c r="I108" s="262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 t="s">
        <v>107</v>
      </c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outlineLevel="1" x14ac:dyDescent="0.2">
      <c r="A109" s="256"/>
      <c r="B109" s="213" t="s">
        <v>223</v>
      </c>
      <c r="C109" s="245"/>
      <c r="D109" s="257"/>
      <c r="E109" s="258"/>
      <c r="F109" s="259"/>
      <c r="G109" s="236"/>
      <c r="H109" s="234"/>
      <c r="I109" s="262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>
        <v>1</v>
      </c>
      <c r="AD109" s="200"/>
      <c r="AE109" s="200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ht="22.5" outlineLevel="1" x14ac:dyDescent="0.2">
      <c r="A110" s="260">
        <v>19</v>
      </c>
      <c r="B110" s="216" t="s">
        <v>224</v>
      </c>
      <c r="C110" s="246" t="s">
        <v>225</v>
      </c>
      <c r="D110" s="220" t="s">
        <v>205</v>
      </c>
      <c r="E110" s="225">
        <v>117</v>
      </c>
      <c r="F110" s="237"/>
      <c r="G110" s="235">
        <f>ROUND(E110*F110,2)</f>
        <v>0</v>
      </c>
      <c r="H110" s="234" t="s">
        <v>226</v>
      </c>
      <c r="I110" s="262" t="s">
        <v>112</v>
      </c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 t="s">
        <v>113</v>
      </c>
      <c r="AF110" s="200"/>
      <c r="AG110" s="200"/>
      <c r="AH110" s="200"/>
      <c r="AI110" s="200"/>
      <c r="AJ110" s="200"/>
      <c r="AK110" s="200"/>
      <c r="AL110" s="200"/>
      <c r="AM110" s="200">
        <v>15</v>
      </c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</row>
    <row r="111" spans="1:60" x14ac:dyDescent="0.2">
      <c r="A111" s="255" t="s">
        <v>103</v>
      </c>
      <c r="B111" s="215" t="s">
        <v>62</v>
      </c>
      <c r="C111" s="243" t="s">
        <v>63</v>
      </c>
      <c r="D111" s="218"/>
      <c r="E111" s="223"/>
      <c r="F111" s="238">
        <f>SUM(G112:G120)</f>
        <v>0</v>
      </c>
      <c r="G111" s="239"/>
      <c r="H111" s="231"/>
      <c r="I111" s="261"/>
      <c r="AE111" t="s">
        <v>104</v>
      </c>
    </row>
    <row r="112" spans="1:60" outlineLevel="1" x14ac:dyDescent="0.2">
      <c r="A112" s="260">
        <v>20</v>
      </c>
      <c r="B112" s="216" t="s">
        <v>227</v>
      </c>
      <c r="C112" s="246" t="s">
        <v>228</v>
      </c>
      <c r="D112" s="220" t="s">
        <v>117</v>
      </c>
      <c r="E112" s="225">
        <v>1156.8</v>
      </c>
      <c r="F112" s="237"/>
      <c r="G112" s="235">
        <f>ROUND(E112*F112,2)</f>
        <v>0</v>
      </c>
      <c r="H112" s="234"/>
      <c r="I112" s="262" t="s">
        <v>229</v>
      </c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 t="s">
        <v>113</v>
      </c>
      <c r="AF112" s="200"/>
      <c r="AG112" s="200"/>
      <c r="AH112" s="200"/>
      <c r="AI112" s="200"/>
      <c r="AJ112" s="200"/>
      <c r="AK112" s="200"/>
      <c r="AL112" s="200"/>
      <c r="AM112" s="200">
        <v>15</v>
      </c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outlineLevel="1" x14ac:dyDescent="0.2">
      <c r="A113" s="256"/>
      <c r="B113" s="217"/>
      <c r="C113" s="247" t="s">
        <v>230</v>
      </c>
      <c r="D113" s="221"/>
      <c r="E113" s="226">
        <v>1111.8</v>
      </c>
      <c r="F113" s="235"/>
      <c r="G113" s="235"/>
      <c r="H113" s="234"/>
      <c r="I113" s="262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 outlineLevel="1" x14ac:dyDescent="0.2">
      <c r="A114" s="256"/>
      <c r="B114" s="217"/>
      <c r="C114" s="247" t="s">
        <v>231</v>
      </c>
      <c r="D114" s="221"/>
      <c r="E114" s="226">
        <v>45</v>
      </c>
      <c r="F114" s="235"/>
      <c r="G114" s="235"/>
      <c r="H114" s="234"/>
      <c r="I114" s="262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0"/>
      <c r="AZ114" s="200"/>
      <c r="BA114" s="200"/>
      <c r="BB114" s="200"/>
      <c r="BC114" s="200"/>
      <c r="BD114" s="200"/>
      <c r="BE114" s="200"/>
      <c r="BF114" s="200"/>
      <c r="BG114" s="200"/>
      <c r="BH114" s="200"/>
    </row>
    <row r="115" spans="1:60" outlineLevel="1" x14ac:dyDescent="0.2">
      <c r="A115" s="260">
        <v>21</v>
      </c>
      <c r="B115" s="216" t="s">
        <v>232</v>
      </c>
      <c r="C115" s="246" t="s">
        <v>233</v>
      </c>
      <c r="D115" s="220" t="s">
        <v>117</v>
      </c>
      <c r="E115" s="225">
        <v>5780</v>
      </c>
      <c r="F115" s="237"/>
      <c r="G115" s="235">
        <f>ROUND(E115*F115,2)</f>
        <v>0</v>
      </c>
      <c r="H115" s="234"/>
      <c r="I115" s="262" t="s">
        <v>229</v>
      </c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 t="s">
        <v>113</v>
      </c>
      <c r="AF115" s="200"/>
      <c r="AG115" s="200"/>
      <c r="AH115" s="200"/>
      <c r="AI115" s="200"/>
      <c r="AJ115" s="200"/>
      <c r="AK115" s="200"/>
      <c r="AL115" s="200"/>
      <c r="AM115" s="200">
        <v>15</v>
      </c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outlineLevel="1" x14ac:dyDescent="0.2">
      <c r="A116" s="256"/>
      <c r="B116" s="217"/>
      <c r="C116" s="247" t="s">
        <v>234</v>
      </c>
      <c r="D116" s="221"/>
      <c r="E116" s="226">
        <v>5780</v>
      </c>
      <c r="F116" s="235"/>
      <c r="G116" s="235"/>
      <c r="H116" s="234"/>
      <c r="I116" s="262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0"/>
      <c r="AZ116" s="200"/>
      <c r="BA116" s="200"/>
      <c r="BB116" s="200"/>
      <c r="BC116" s="200"/>
      <c r="BD116" s="200"/>
      <c r="BE116" s="200"/>
      <c r="BF116" s="200"/>
      <c r="BG116" s="200"/>
      <c r="BH116" s="200"/>
    </row>
    <row r="117" spans="1:60" outlineLevel="1" x14ac:dyDescent="0.2">
      <c r="A117" s="260">
        <v>22</v>
      </c>
      <c r="B117" s="216" t="s">
        <v>235</v>
      </c>
      <c r="C117" s="246" t="s">
        <v>236</v>
      </c>
      <c r="D117" s="220" t="s">
        <v>117</v>
      </c>
      <c r="E117" s="225">
        <v>1156</v>
      </c>
      <c r="F117" s="237"/>
      <c r="G117" s="235">
        <f>ROUND(E117*F117,2)</f>
        <v>0</v>
      </c>
      <c r="H117" s="234"/>
      <c r="I117" s="262" t="s">
        <v>229</v>
      </c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 t="s">
        <v>113</v>
      </c>
      <c r="AF117" s="200"/>
      <c r="AG117" s="200"/>
      <c r="AH117" s="200"/>
      <c r="AI117" s="200"/>
      <c r="AJ117" s="200"/>
      <c r="AK117" s="200"/>
      <c r="AL117" s="200"/>
      <c r="AM117" s="200">
        <v>15</v>
      </c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0"/>
      <c r="BB117" s="200"/>
      <c r="BC117" s="200"/>
      <c r="BD117" s="200"/>
      <c r="BE117" s="200"/>
      <c r="BF117" s="200"/>
      <c r="BG117" s="200"/>
      <c r="BH117" s="200"/>
    </row>
    <row r="118" spans="1:60" outlineLevel="1" x14ac:dyDescent="0.2">
      <c r="A118" s="260">
        <v>23</v>
      </c>
      <c r="B118" s="216" t="s">
        <v>237</v>
      </c>
      <c r="C118" s="246" t="s">
        <v>238</v>
      </c>
      <c r="D118" s="220" t="s">
        <v>117</v>
      </c>
      <c r="E118" s="225">
        <v>1156</v>
      </c>
      <c r="F118" s="237"/>
      <c r="G118" s="235">
        <f>ROUND(E118*F118,2)</f>
        <v>0</v>
      </c>
      <c r="H118" s="234"/>
      <c r="I118" s="262" t="s">
        <v>229</v>
      </c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 t="s">
        <v>113</v>
      </c>
      <c r="AF118" s="200"/>
      <c r="AG118" s="200"/>
      <c r="AH118" s="200"/>
      <c r="AI118" s="200"/>
      <c r="AJ118" s="200"/>
      <c r="AK118" s="200"/>
      <c r="AL118" s="200"/>
      <c r="AM118" s="200">
        <v>15</v>
      </c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0"/>
      <c r="AZ118" s="200"/>
      <c r="BA118" s="200"/>
      <c r="BB118" s="200"/>
      <c r="BC118" s="200"/>
      <c r="BD118" s="200"/>
      <c r="BE118" s="200"/>
      <c r="BF118" s="200"/>
      <c r="BG118" s="200"/>
      <c r="BH118" s="200"/>
    </row>
    <row r="119" spans="1:60" outlineLevel="1" x14ac:dyDescent="0.2">
      <c r="A119" s="260">
        <v>24</v>
      </c>
      <c r="B119" s="216" t="s">
        <v>239</v>
      </c>
      <c r="C119" s="246" t="s">
        <v>240</v>
      </c>
      <c r="D119" s="220" t="s">
        <v>117</v>
      </c>
      <c r="E119" s="225">
        <v>5780</v>
      </c>
      <c r="F119" s="237"/>
      <c r="G119" s="235">
        <f>ROUND(E119*F119,2)</f>
        <v>0</v>
      </c>
      <c r="H119" s="234"/>
      <c r="I119" s="262" t="s">
        <v>229</v>
      </c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 t="s">
        <v>113</v>
      </c>
      <c r="AF119" s="200"/>
      <c r="AG119" s="200"/>
      <c r="AH119" s="200"/>
      <c r="AI119" s="200"/>
      <c r="AJ119" s="200"/>
      <c r="AK119" s="200"/>
      <c r="AL119" s="200"/>
      <c r="AM119" s="200">
        <v>15</v>
      </c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  <c r="BF119" s="200"/>
      <c r="BG119" s="200"/>
      <c r="BH119" s="200"/>
    </row>
    <row r="120" spans="1:60" outlineLevel="1" x14ac:dyDescent="0.2">
      <c r="A120" s="260">
        <v>25</v>
      </c>
      <c r="B120" s="216" t="s">
        <v>241</v>
      </c>
      <c r="C120" s="246" t="s">
        <v>242</v>
      </c>
      <c r="D120" s="220" t="s">
        <v>117</v>
      </c>
      <c r="E120" s="225">
        <v>1156</v>
      </c>
      <c r="F120" s="237"/>
      <c r="G120" s="235">
        <f>ROUND(E120*F120,2)</f>
        <v>0</v>
      </c>
      <c r="H120" s="234"/>
      <c r="I120" s="262" t="s">
        <v>229</v>
      </c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 t="s">
        <v>113</v>
      </c>
      <c r="AF120" s="200"/>
      <c r="AG120" s="200"/>
      <c r="AH120" s="200"/>
      <c r="AI120" s="200"/>
      <c r="AJ120" s="200"/>
      <c r="AK120" s="200"/>
      <c r="AL120" s="200"/>
      <c r="AM120" s="200">
        <v>15</v>
      </c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 x14ac:dyDescent="0.2">
      <c r="A121" s="255" t="s">
        <v>103</v>
      </c>
      <c r="B121" s="215" t="s">
        <v>64</v>
      </c>
      <c r="C121" s="243" t="s">
        <v>65</v>
      </c>
      <c r="D121" s="218"/>
      <c r="E121" s="223"/>
      <c r="F121" s="238">
        <f>SUM(G122:G124)</f>
        <v>0</v>
      </c>
      <c r="G121" s="239"/>
      <c r="H121" s="231"/>
      <c r="I121" s="261"/>
      <c r="AE121" t="s">
        <v>104</v>
      </c>
    </row>
    <row r="122" spans="1:60" outlineLevel="1" x14ac:dyDescent="0.2">
      <c r="A122" s="256"/>
      <c r="B122" s="212" t="s">
        <v>243</v>
      </c>
      <c r="C122" s="244"/>
      <c r="D122" s="219"/>
      <c r="E122" s="224"/>
      <c r="F122" s="232"/>
      <c r="G122" s="233"/>
      <c r="H122" s="234"/>
      <c r="I122" s="262"/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  <c r="T122" s="200"/>
      <c r="U122" s="200"/>
      <c r="V122" s="200"/>
      <c r="W122" s="200"/>
      <c r="X122" s="200"/>
      <c r="Y122" s="200"/>
      <c r="Z122" s="200"/>
      <c r="AA122" s="200"/>
      <c r="AB122" s="200"/>
      <c r="AC122" s="200">
        <v>0</v>
      </c>
      <c r="AD122" s="200"/>
      <c r="AE122" s="200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0"/>
      <c r="BB122" s="200"/>
      <c r="BC122" s="200"/>
      <c r="BD122" s="200"/>
      <c r="BE122" s="200"/>
      <c r="BF122" s="200"/>
      <c r="BG122" s="200"/>
      <c r="BH122" s="200"/>
    </row>
    <row r="123" spans="1:60" outlineLevel="1" x14ac:dyDescent="0.2">
      <c r="A123" s="260">
        <v>26</v>
      </c>
      <c r="B123" s="216" t="s">
        <v>244</v>
      </c>
      <c r="C123" s="246" t="s">
        <v>245</v>
      </c>
      <c r="D123" s="220" t="s">
        <v>117</v>
      </c>
      <c r="E123" s="225">
        <v>572.13</v>
      </c>
      <c r="F123" s="237"/>
      <c r="G123" s="235">
        <f>ROUND(E123*F123,2)</f>
        <v>0</v>
      </c>
      <c r="H123" s="234" t="s">
        <v>124</v>
      </c>
      <c r="I123" s="262" t="s">
        <v>229</v>
      </c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 t="s">
        <v>113</v>
      </c>
      <c r="AF123" s="200"/>
      <c r="AG123" s="200"/>
      <c r="AH123" s="200"/>
      <c r="AI123" s="200"/>
      <c r="AJ123" s="200"/>
      <c r="AK123" s="200"/>
      <c r="AL123" s="200"/>
      <c r="AM123" s="200">
        <v>15</v>
      </c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outlineLevel="1" x14ac:dyDescent="0.2">
      <c r="A124" s="260">
        <v>27</v>
      </c>
      <c r="B124" s="216" t="s">
        <v>246</v>
      </c>
      <c r="C124" s="246" t="s">
        <v>247</v>
      </c>
      <c r="D124" s="220" t="s">
        <v>117</v>
      </c>
      <c r="E124" s="225">
        <v>200</v>
      </c>
      <c r="F124" s="237"/>
      <c r="G124" s="235">
        <f>ROUND(E124*F124,2)</f>
        <v>0</v>
      </c>
      <c r="H124" s="234"/>
      <c r="I124" s="262" t="s">
        <v>229</v>
      </c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 t="s">
        <v>113</v>
      </c>
      <c r="AF124" s="200"/>
      <c r="AG124" s="200"/>
      <c r="AH124" s="200"/>
      <c r="AI124" s="200"/>
      <c r="AJ124" s="200"/>
      <c r="AK124" s="200"/>
      <c r="AL124" s="200"/>
      <c r="AM124" s="200">
        <v>15</v>
      </c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0"/>
      <c r="BB124" s="200"/>
      <c r="BC124" s="200"/>
      <c r="BD124" s="200"/>
      <c r="BE124" s="200"/>
      <c r="BF124" s="200"/>
      <c r="BG124" s="200"/>
      <c r="BH124" s="200"/>
    </row>
    <row r="125" spans="1:60" x14ac:dyDescent="0.2">
      <c r="A125" s="255" t="s">
        <v>103</v>
      </c>
      <c r="B125" s="215" t="s">
        <v>66</v>
      </c>
      <c r="C125" s="243" t="s">
        <v>67</v>
      </c>
      <c r="D125" s="218"/>
      <c r="E125" s="223"/>
      <c r="F125" s="238">
        <f>SUM(G126:G143)</f>
        <v>0</v>
      </c>
      <c r="G125" s="239"/>
      <c r="H125" s="231"/>
      <c r="I125" s="261"/>
      <c r="AE125" t="s">
        <v>104</v>
      </c>
    </row>
    <row r="126" spans="1:60" outlineLevel="1" x14ac:dyDescent="0.2">
      <c r="A126" s="256"/>
      <c r="B126" s="212" t="s">
        <v>248</v>
      </c>
      <c r="C126" s="244"/>
      <c r="D126" s="219"/>
      <c r="E126" s="224"/>
      <c r="F126" s="232"/>
      <c r="G126" s="233"/>
      <c r="H126" s="234"/>
      <c r="I126" s="262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>
        <v>0</v>
      </c>
      <c r="AD126" s="200"/>
      <c r="AE126" s="200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</row>
    <row r="127" spans="1:60" ht="22.5" outlineLevel="1" x14ac:dyDescent="0.2">
      <c r="A127" s="256"/>
      <c r="B127" s="213" t="s">
        <v>249</v>
      </c>
      <c r="C127" s="245"/>
      <c r="D127" s="257"/>
      <c r="E127" s="258"/>
      <c r="F127" s="259"/>
      <c r="G127" s="236"/>
      <c r="H127" s="234"/>
      <c r="I127" s="262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 t="s">
        <v>107</v>
      </c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5" t="str">
        <f>B127</f>
        <v>nebo vybourání otvorů průřezové plochy přes 4 m2 v příčkách železobetonových, včetně pomocného lešení o výšce podlahy do 1900 mm a pro zatížení do 1,5 kPa  (150 kg/m2),</v>
      </c>
      <c r="BA127" s="200"/>
      <c r="BB127" s="200"/>
      <c r="BC127" s="200"/>
      <c r="BD127" s="200"/>
      <c r="BE127" s="200"/>
      <c r="BF127" s="200"/>
      <c r="BG127" s="200"/>
      <c r="BH127" s="200"/>
    </row>
    <row r="128" spans="1:60" outlineLevel="1" x14ac:dyDescent="0.2">
      <c r="A128" s="260">
        <v>28</v>
      </c>
      <c r="B128" s="216" t="s">
        <v>250</v>
      </c>
      <c r="C128" s="246" t="s">
        <v>251</v>
      </c>
      <c r="D128" s="220" t="s">
        <v>117</v>
      </c>
      <c r="E128" s="225">
        <v>17.760000000000002</v>
      </c>
      <c r="F128" s="237"/>
      <c r="G128" s="235">
        <f>ROUND(E128*F128,2)</f>
        <v>0</v>
      </c>
      <c r="H128" s="234" t="s">
        <v>252</v>
      </c>
      <c r="I128" s="262" t="s">
        <v>112</v>
      </c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 t="s">
        <v>113</v>
      </c>
      <c r="AF128" s="200"/>
      <c r="AG128" s="200"/>
      <c r="AH128" s="200"/>
      <c r="AI128" s="200"/>
      <c r="AJ128" s="200"/>
      <c r="AK128" s="200"/>
      <c r="AL128" s="200"/>
      <c r="AM128" s="200">
        <v>15</v>
      </c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0"/>
      <c r="AZ128" s="200"/>
      <c r="BA128" s="200"/>
      <c r="BB128" s="200"/>
      <c r="BC128" s="200"/>
      <c r="BD128" s="200"/>
      <c r="BE128" s="200"/>
      <c r="BF128" s="200"/>
      <c r="BG128" s="200"/>
      <c r="BH128" s="200"/>
    </row>
    <row r="129" spans="1:60" outlineLevel="1" x14ac:dyDescent="0.2">
      <c r="A129" s="256"/>
      <c r="B129" s="217"/>
      <c r="C129" s="247" t="s">
        <v>253</v>
      </c>
      <c r="D129" s="221"/>
      <c r="E129" s="226">
        <v>17.760000000000002</v>
      </c>
      <c r="F129" s="235"/>
      <c r="G129" s="235"/>
      <c r="H129" s="234"/>
      <c r="I129" s="262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  <c r="AF129" s="200"/>
      <c r="AG129" s="200"/>
      <c r="AH129" s="200"/>
      <c r="AI129" s="200"/>
      <c r="AJ129" s="200"/>
      <c r="AK129" s="200"/>
      <c r="AL129" s="200"/>
      <c r="AM129" s="200"/>
      <c r="AN129" s="200"/>
      <c r="AO129" s="200"/>
      <c r="AP129" s="200"/>
      <c r="AQ129" s="200"/>
      <c r="AR129" s="200"/>
      <c r="AS129" s="200"/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</row>
    <row r="130" spans="1:60" outlineLevel="1" x14ac:dyDescent="0.2">
      <c r="A130" s="256"/>
      <c r="B130" s="213" t="s">
        <v>254</v>
      </c>
      <c r="C130" s="245"/>
      <c r="D130" s="257"/>
      <c r="E130" s="258"/>
      <c r="F130" s="259"/>
      <c r="G130" s="236"/>
      <c r="H130" s="234"/>
      <c r="I130" s="262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0"/>
      <c r="W130" s="200"/>
      <c r="X130" s="200"/>
      <c r="Y130" s="200"/>
      <c r="Z130" s="200"/>
      <c r="AA130" s="200"/>
      <c r="AB130" s="200"/>
      <c r="AC130" s="200">
        <v>0</v>
      </c>
      <c r="AD130" s="200"/>
      <c r="AE130" s="200"/>
      <c r="AF130" s="200"/>
      <c r="AG130" s="200"/>
      <c r="AH130" s="200"/>
      <c r="AI130" s="200"/>
      <c r="AJ130" s="200"/>
      <c r="AK130" s="200"/>
      <c r="AL130" s="200"/>
      <c r="AM130" s="200"/>
      <c r="AN130" s="200"/>
      <c r="AO130" s="200"/>
      <c r="AP130" s="200"/>
      <c r="AQ130" s="200"/>
      <c r="AR130" s="200"/>
      <c r="AS130" s="200"/>
      <c r="AT130" s="200"/>
      <c r="AU130" s="200"/>
      <c r="AV130" s="200"/>
      <c r="AW130" s="200"/>
      <c r="AX130" s="200"/>
      <c r="AY130" s="200"/>
      <c r="AZ130" s="200"/>
      <c r="BA130" s="200"/>
      <c r="BB130" s="200"/>
      <c r="BC130" s="200"/>
      <c r="BD130" s="200"/>
      <c r="BE130" s="200"/>
      <c r="BF130" s="200"/>
      <c r="BG130" s="200"/>
      <c r="BH130" s="200"/>
    </row>
    <row r="131" spans="1:60" outlineLevel="1" x14ac:dyDescent="0.2">
      <c r="A131" s="260">
        <v>29</v>
      </c>
      <c r="B131" s="216" t="s">
        <v>255</v>
      </c>
      <c r="C131" s="246" t="s">
        <v>256</v>
      </c>
      <c r="D131" s="220" t="s">
        <v>110</v>
      </c>
      <c r="E131" s="225">
        <v>7.02</v>
      </c>
      <c r="F131" s="237"/>
      <c r="G131" s="235">
        <f>ROUND(E131*F131,2)</f>
        <v>0</v>
      </c>
      <c r="H131" s="234" t="s">
        <v>252</v>
      </c>
      <c r="I131" s="262" t="s">
        <v>112</v>
      </c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 t="s">
        <v>113</v>
      </c>
      <c r="AF131" s="200"/>
      <c r="AG131" s="200"/>
      <c r="AH131" s="200"/>
      <c r="AI131" s="200"/>
      <c r="AJ131" s="200"/>
      <c r="AK131" s="200"/>
      <c r="AL131" s="200"/>
      <c r="AM131" s="200">
        <v>15</v>
      </c>
      <c r="AN131" s="200"/>
      <c r="AO131" s="200"/>
      <c r="AP131" s="200"/>
      <c r="AQ131" s="200"/>
      <c r="AR131" s="200"/>
      <c r="AS131" s="200"/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</row>
    <row r="132" spans="1:60" outlineLevel="1" x14ac:dyDescent="0.2">
      <c r="A132" s="256"/>
      <c r="B132" s="217"/>
      <c r="C132" s="247" t="s">
        <v>257</v>
      </c>
      <c r="D132" s="221"/>
      <c r="E132" s="226">
        <v>7.02</v>
      </c>
      <c r="F132" s="235"/>
      <c r="G132" s="235"/>
      <c r="H132" s="234"/>
      <c r="I132" s="262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  <c r="AF132" s="200"/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0"/>
      <c r="AS132" s="200"/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</row>
    <row r="133" spans="1:60" outlineLevel="1" x14ac:dyDescent="0.2">
      <c r="A133" s="260">
        <v>30</v>
      </c>
      <c r="B133" s="216" t="s">
        <v>258</v>
      </c>
      <c r="C133" s="246" t="s">
        <v>259</v>
      </c>
      <c r="D133" s="220" t="s">
        <v>110</v>
      </c>
      <c r="E133" s="225">
        <v>1.2964100000000001</v>
      </c>
      <c r="F133" s="237"/>
      <c r="G133" s="235">
        <f>ROUND(E133*F133,2)</f>
        <v>0</v>
      </c>
      <c r="H133" s="234" t="s">
        <v>252</v>
      </c>
      <c r="I133" s="262" t="s">
        <v>112</v>
      </c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 t="s">
        <v>113</v>
      </c>
      <c r="AF133" s="200"/>
      <c r="AG133" s="200"/>
      <c r="AH133" s="200"/>
      <c r="AI133" s="200"/>
      <c r="AJ133" s="200"/>
      <c r="AK133" s="200"/>
      <c r="AL133" s="200"/>
      <c r="AM133" s="200">
        <v>15</v>
      </c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</row>
    <row r="134" spans="1:60" outlineLevel="1" x14ac:dyDescent="0.2">
      <c r="A134" s="256"/>
      <c r="B134" s="217"/>
      <c r="C134" s="247" t="s">
        <v>260</v>
      </c>
      <c r="D134" s="221"/>
      <c r="E134" s="226">
        <v>1.2964100000000001</v>
      </c>
      <c r="F134" s="235"/>
      <c r="G134" s="235"/>
      <c r="H134" s="234"/>
      <c r="I134" s="262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  <c r="AF134" s="200"/>
      <c r="AG134" s="200"/>
      <c r="AH134" s="200"/>
      <c r="AI134" s="200"/>
      <c r="AJ134" s="200"/>
      <c r="AK134" s="200"/>
      <c r="AL134" s="200"/>
      <c r="AM134" s="200"/>
      <c r="AN134" s="200"/>
      <c r="AO134" s="200"/>
      <c r="AP134" s="200"/>
      <c r="AQ134" s="200"/>
      <c r="AR134" s="200"/>
      <c r="AS134" s="200"/>
      <c r="AT134" s="200"/>
      <c r="AU134" s="200"/>
      <c r="AV134" s="200"/>
      <c r="AW134" s="200"/>
      <c r="AX134" s="200"/>
      <c r="AY134" s="200"/>
      <c r="AZ134" s="200"/>
      <c r="BA134" s="200"/>
      <c r="BB134" s="200"/>
      <c r="BC134" s="200"/>
      <c r="BD134" s="200"/>
      <c r="BE134" s="200"/>
      <c r="BF134" s="200"/>
      <c r="BG134" s="200"/>
      <c r="BH134" s="200"/>
    </row>
    <row r="135" spans="1:60" outlineLevel="1" x14ac:dyDescent="0.2">
      <c r="A135" s="256"/>
      <c r="B135" s="213" t="s">
        <v>261</v>
      </c>
      <c r="C135" s="245"/>
      <c r="D135" s="257"/>
      <c r="E135" s="258"/>
      <c r="F135" s="259"/>
      <c r="G135" s="236"/>
      <c r="H135" s="234"/>
      <c r="I135" s="262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  <c r="X135" s="200"/>
      <c r="Y135" s="200"/>
      <c r="Z135" s="200"/>
      <c r="AA135" s="200"/>
      <c r="AB135" s="200"/>
      <c r="AC135" s="200">
        <v>0</v>
      </c>
      <c r="AD135" s="200"/>
      <c r="AE135" s="200"/>
      <c r="AF135" s="200"/>
      <c r="AG135" s="200"/>
      <c r="AH135" s="200"/>
      <c r="AI135" s="200"/>
      <c r="AJ135" s="200"/>
      <c r="AK135" s="200"/>
      <c r="AL135" s="200"/>
      <c r="AM135" s="200"/>
      <c r="AN135" s="200"/>
      <c r="AO135" s="200"/>
      <c r="AP135" s="200"/>
      <c r="AQ135" s="200"/>
      <c r="AR135" s="200"/>
      <c r="AS135" s="200"/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</row>
    <row r="136" spans="1:60" outlineLevel="1" x14ac:dyDescent="0.2">
      <c r="A136" s="256"/>
      <c r="B136" s="213" t="s">
        <v>262</v>
      </c>
      <c r="C136" s="245"/>
      <c r="D136" s="257"/>
      <c r="E136" s="258"/>
      <c r="F136" s="259"/>
      <c r="G136" s="236"/>
      <c r="H136" s="234"/>
      <c r="I136" s="262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 t="s">
        <v>107</v>
      </c>
      <c r="AF136" s="200"/>
      <c r="AG136" s="200"/>
      <c r="AH136" s="200"/>
      <c r="AI136" s="200"/>
      <c r="AJ136" s="200"/>
      <c r="AK136" s="200"/>
      <c r="AL136" s="200"/>
      <c r="AM136" s="200"/>
      <c r="AN136" s="200"/>
      <c r="AO136" s="200"/>
      <c r="AP136" s="200"/>
      <c r="AQ136" s="200"/>
      <c r="AR136" s="200"/>
      <c r="AS136" s="200"/>
      <c r="AT136" s="200"/>
      <c r="AU136" s="200"/>
      <c r="AV136" s="200"/>
      <c r="AW136" s="200"/>
      <c r="AX136" s="200"/>
      <c r="AY136" s="200"/>
      <c r="AZ136" s="200"/>
      <c r="BA136" s="200"/>
      <c r="BB136" s="200"/>
      <c r="BC136" s="200"/>
      <c r="BD136" s="200"/>
      <c r="BE136" s="200"/>
      <c r="BF136" s="200"/>
      <c r="BG136" s="200"/>
      <c r="BH136" s="200"/>
    </row>
    <row r="137" spans="1:60" outlineLevel="1" x14ac:dyDescent="0.2">
      <c r="A137" s="260">
        <v>31</v>
      </c>
      <c r="B137" s="216" t="s">
        <v>263</v>
      </c>
      <c r="C137" s="246" t="s">
        <v>264</v>
      </c>
      <c r="D137" s="220" t="s">
        <v>117</v>
      </c>
      <c r="E137" s="225">
        <v>222.24</v>
      </c>
      <c r="F137" s="237"/>
      <c r="G137" s="235">
        <f>ROUND(E137*F137,2)</f>
        <v>0</v>
      </c>
      <c r="H137" s="234" t="s">
        <v>252</v>
      </c>
      <c r="I137" s="262" t="s">
        <v>112</v>
      </c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 t="s">
        <v>113</v>
      </c>
      <c r="AF137" s="200"/>
      <c r="AG137" s="200"/>
      <c r="AH137" s="200"/>
      <c r="AI137" s="200"/>
      <c r="AJ137" s="200"/>
      <c r="AK137" s="200"/>
      <c r="AL137" s="200"/>
      <c r="AM137" s="200">
        <v>15</v>
      </c>
      <c r="AN137" s="200"/>
      <c r="AO137" s="200"/>
      <c r="AP137" s="200"/>
      <c r="AQ137" s="200"/>
      <c r="AR137" s="200"/>
      <c r="AS137" s="200"/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</row>
    <row r="138" spans="1:60" outlineLevel="1" x14ac:dyDescent="0.2">
      <c r="A138" s="256"/>
      <c r="B138" s="217"/>
      <c r="C138" s="247" t="s">
        <v>265</v>
      </c>
      <c r="D138" s="221"/>
      <c r="E138" s="226">
        <v>222.24</v>
      </c>
      <c r="F138" s="235"/>
      <c r="G138" s="235"/>
      <c r="H138" s="234"/>
      <c r="I138" s="262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  <c r="T138" s="200"/>
      <c r="U138" s="200"/>
      <c r="V138" s="200"/>
      <c r="W138" s="200"/>
      <c r="X138" s="200"/>
      <c r="Y138" s="200"/>
      <c r="Z138" s="200"/>
      <c r="AA138" s="200"/>
      <c r="AB138" s="200"/>
      <c r="AC138" s="200"/>
      <c r="AD138" s="200"/>
      <c r="AE138" s="200"/>
      <c r="AF138" s="200"/>
      <c r="AG138" s="200"/>
      <c r="AH138" s="200"/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0"/>
      <c r="AS138" s="200"/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</row>
    <row r="139" spans="1:60" outlineLevel="1" x14ac:dyDescent="0.2">
      <c r="A139" s="256"/>
      <c r="B139" s="213" t="s">
        <v>266</v>
      </c>
      <c r="C139" s="245"/>
      <c r="D139" s="257"/>
      <c r="E139" s="258"/>
      <c r="F139" s="259"/>
      <c r="G139" s="236"/>
      <c r="H139" s="234"/>
      <c r="I139" s="262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0"/>
      <c r="W139" s="200"/>
      <c r="X139" s="200"/>
      <c r="Y139" s="200"/>
      <c r="Z139" s="200"/>
      <c r="AA139" s="200"/>
      <c r="AB139" s="200"/>
      <c r="AC139" s="200">
        <v>0</v>
      </c>
      <c r="AD139" s="200"/>
      <c r="AE139" s="200"/>
      <c r="AF139" s="200"/>
      <c r="AG139" s="200"/>
      <c r="AH139" s="200"/>
      <c r="AI139" s="200"/>
      <c r="AJ139" s="200"/>
      <c r="AK139" s="200"/>
      <c r="AL139" s="200"/>
      <c r="AM139" s="200"/>
      <c r="AN139" s="200"/>
      <c r="AO139" s="200"/>
      <c r="AP139" s="200"/>
      <c r="AQ139" s="200"/>
      <c r="AR139" s="200"/>
      <c r="AS139" s="200"/>
      <c r="AT139" s="200"/>
      <c r="AU139" s="200"/>
      <c r="AV139" s="200"/>
      <c r="AW139" s="200"/>
      <c r="AX139" s="200"/>
      <c r="AY139" s="200"/>
      <c r="AZ139" s="200"/>
      <c r="BA139" s="200"/>
      <c r="BB139" s="200"/>
      <c r="BC139" s="200"/>
      <c r="BD139" s="200"/>
      <c r="BE139" s="200"/>
      <c r="BF139" s="200"/>
      <c r="BG139" s="200"/>
      <c r="BH139" s="200"/>
    </row>
    <row r="140" spans="1:60" outlineLevel="1" x14ac:dyDescent="0.2">
      <c r="A140" s="256"/>
      <c r="B140" s="213" t="s">
        <v>267</v>
      </c>
      <c r="C140" s="245"/>
      <c r="D140" s="257"/>
      <c r="E140" s="258"/>
      <c r="F140" s="259"/>
      <c r="G140" s="236"/>
      <c r="H140" s="234"/>
      <c r="I140" s="262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200"/>
      <c r="Z140" s="200"/>
      <c r="AA140" s="200"/>
      <c r="AB140" s="200"/>
      <c r="AC140" s="200">
        <v>1</v>
      </c>
      <c r="AD140" s="200"/>
      <c r="AE140" s="200"/>
      <c r="AF140" s="200"/>
      <c r="AG140" s="200"/>
      <c r="AH140" s="200"/>
      <c r="AI140" s="200"/>
      <c r="AJ140" s="200"/>
      <c r="AK140" s="200"/>
      <c r="AL140" s="200"/>
      <c r="AM140" s="200"/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</row>
    <row r="141" spans="1:60" outlineLevel="1" x14ac:dyDescent="0.2">
      <c r="A141" s="260">
        <v>32</v>
      </c>
      <c r="B141" s="216" t="s">
        <v>268</v>
      </c>
      <c r="C141" s="246" t="s">
        <v>269</v>
      </c>
      <c r="D141" s="220" t="s">
        <v>117</v>
      </c>
      <c r="E141" s="225">
        <v>911.21</v>
      </c>
      <c r="F141" s="237"/>
      <c r="G141" s="235">
        <f>ROUND(E141*F141,2)</f>
        <v>0</v>
      </c>
      <c r="H141" s="234" t="s">
        <v>252</v>
      </c>
      <c r="I141" s="262" t="s">
        <v>112</v>
      </c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  <c r="X141" s="200"/>
      <c r="Y141" s="200"/>
      <c r="Z141" s="200"/>
      <c r="AA141" s="200"/>
      <c r="AB141" s="200"/>
      <c r="AC141" s="200"/>
      <c r="AD141" s="200"/>
      <c r="AE141" s="200" t="s">
        <v>113</v>
      </c>
      <c r="AF141" s="200"/>
      <c r="AG141" s="200"/>
      <c r="AH141" s="200"/>
      <c r="AI141" s="200"/>
      <c r="AJ141" s="200"/>
      <c r="AK141" s="200"/>
      <c r="AL141" s="200"/>
      <c r="AM141" s="200">
        <v>15</v>
      </c>
      <c r="AN141" s="200"/>
      <c r="AO141" s="200"/>
      <c r="AP141" s="200"/>
      <c r="AQ141" s="200"/>
      <c r="AR141" s="200"/>
      <c r="AS141" s="200"/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</row>
    <row r="142" spans="1:60" outlineLevel="1" x14ac:dyDescent="0.2">
      <c r="A142" s="260">
        <v>33</v>
      </c>
      <c r="B142" s="216" t="s">
        <v>270</v>
      </c>
      <c r="C142" s="246" t="s">
        <v>271</v>
      </c>
      <c r="D142" s="220" t="s">
        <v>117</v>
      </c>
      <c r="E142" s="225">
        <v>5.4</v>
      </c>
      <c r="F142" s="237"/>
      <c r="G142" s="235">
        <f>ROUND(E142*F142,2)</f>
        <v>0</v>
      </c>
      <c r="H142" s="234"/>
      <c r="I142" s="262" t="s">
        <v>118</v>
      </c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  <c r="T142" s="200"/>
      <c r="U142" s="200"/>
      <c r="V142" s="200"/>
      <c r="W142" s="200"/>
      <c r="X142" s="200"/>
      <c r="Y142" s="200"/>
      <c r="Z142" s="200"/>
      <c r="AA142" s="200"/>
      <c r="AB142" s="200"/>
      <c r="AC142" s="200"/>
      <c r="AD142" s="200"/>
      <c r="AE142" s="200" t="s">
        <v>119</v>
      </c>
      <c r="AF142" s="200">
        <v>1</v>
      </c>
      <c r="AG142" s="200"/>
      <c r="AH142" s="200"/>
      <c r="AI142" s="200"/>
      <c r="AJ142" s="200"/>
      <c r="AK142" s="200"/>
      <c r="AL142" s="200"/>
      <c r="AM142" s="200">
        <v>15</v>
      </c>
      <c r="AN142" s="200"/>
      <c r="AO142" s="200"/>
      <c r="AP142" s="200"/>
      <c r="AQ142" s="200"/>
      <c r="AR142" s="200"/>
      <c r="AS142" s="200"/>
      <c r="AT142" s="200"/>
      <c r="AU142" s="200"/>
      <c r="AV142" s="200"/>
      <c r="AW142" s="200"/>
      <c r="AX142" s="200"/>
      <c r="AY142" s="200"/>
      <c r="AZ142" s="200"/>
      <c r="BA142" s="200"/>
      <c r="BB142" s="200"/>
      <c r="BC142" s="200"/>
      <c r="BD142" s="200"/>
      <c r="BE142" s="200"/>
      <c r="BF142" s="200"/>
      <c r="BG142" s="200"/>
      <c r="BH142" s="200"/>
    </row>
    <row r="143" spans="1:60" outlineLevel="1" x14ac:dyDescent="0.2">
      <c r="A143" s="256"/>
      <c r="B143" s="217"/>
      <c r="C143" s="247" t="s">
        <v>272</v>
      </c>
      <c r="D143" s="221"/>
      <c r="E143" s="226">
        <v>5.4</v>
      </c>
      <c r="F143" s="235"/>
      <c r="G143" s="235"/>
      <c r="H143" s="234"/>
      <c r="I143" s="262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/>
      <c r="AF143" s="200"/>
      <c r="AG143" s="200"/>
      <c r="AH143" s="200"/>
      <c r="AI143" s="200"/>
      <c r="AJ143" s="200"/>
      <c r="AK143" s="200"/>
      <c r="AL143" s="200"/>
      <c r="AM143" s="200"/>
      <c r="AN143" s="200"/>
      <c r="AO143" s="200"/>
      <c r="AP143" s="200"/>
      <c r="AQ143" s="200"/>
      <c r="AR143" s="200"/>
      <c r="AS143" s="200"/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</row>
    <row r="144" spans="1:60" x14ac:dyDescent="0.2">
      <c r="A144" s="255" t="s">
        <v>103</v>
      </c>
      <c r="B144" s="215" t="s">
        <v>68</v>
      </c>
      <c r="C144" s="243" t="s">
        <v>69</v>
      </c>
      <c r="D144" s="218"/>
      <c r="E144" s="223"/>
      <c r="F144" s="238">
        <f>SUM(G145:G145)</f>
        <v>0</v>
      </c>
      <c r="G144" s="239"/>
      <c r="H144" s="231"/>
      <c r="I144" s="261"/>
      <c r="AE144" t="s">
        <v>104</v>
      </c>
    </row>
    <row r="145" spans="1:60" outlineLevel="1" x14ac:dyDescent="0.2">
      <c r="A145" s="260">
        <v>34</v>
      </c>
      <c r="B145" s="216" t="s">
        <v>273</v>
      </c>
      <c r="C145" s="246" t="s">
        <v>274</v>
      </c>
      <c r="D145" s="220" t="s">
        <v>275</v>
      </c>
      <c r="E145" s="225">
        <v>111.06101</v>
      </c>
      <c r="F145" s="237"/>
      <c r="G145" s="235">
        <f>ROUND(E145*F145,2)</f>
        <v>0</v>
      </c>
      <c r="H145" s="234"/>
      <c r="I145" s="262" t="s">
        <v>112</v>
      </c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  <c r="X145" s="200"/>
      <c r="Y145" s="200"/>
      <c r="Z145" s="200"/>
      <c r="AA145" s="200"/>
      <c r="AB145" s="200"/>
      <c r="AC145" s="200"/>
      <c r="AD145" s="200"/>
      <c r="AE145" s="200" t="s">
        <v>113</v>
      </c>
      <c r="AF145" s="200"/>
      <c r="AG145" s="200"/>
      <c r="AH145" s="200"/>
      <c r="AI145" s="200"/>
      <c r="AJ145" s="200"/>
      <c r="AK145" s="200"/>
      <c r="AL145" s="200"/>
      <c r="AM145" s="200">
        <v>15</v>
      </c>
      <c r="AN145" s="200"/>
      <c r="AO145" s="200"/>
      <c r="AP145" s="200"/>
      <c r="AQ145" s="200"/>
      <c r="AR145" s="200"/>
      <c r="AS145" s="200"/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</row>
    <row r="146" spans="1:60" x14ac:dyDescent="0.2">
      <c r="A146" s="255" t="s">
        <v>103</v>
      </c>
      <c r="B146" s="215" t="s">
        <v>70</v>
      </c>
      <c r="C146" s="243" t="s">
        <v>71</v>
      </c>
      <c r="D146" s="218"/>
      <c r="E146" s="223"/>
      <c r="F146" s="238">
        <f>SUM(G147:G160)</f>
        <v>0</v>
      </c>
      <c r="G146" s="239"/>
      <c r="H146" s="231"/>
      <c r="I146" s="261"/>
      <c r="AE146" t="s">
        <v>104</v>
      </c>
    </row>
    <row r="147" spans="1:60" outlineLevel="1" x14ac:dyDescent="0.2">
      <c r="A147" s="256"/>
      <c r="B147" s="212" t="s">
        <v>276</v>
      </c>
      <c r="C147" s="244"/>
      <c r="D147" s="219"/>
      <c r="E147" s="224"/>
      <c r="F147" s="232"/>
      <c r="G147" s="233"/>
      <c r="H147" s="234"/>
      <c r="I147" s="262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0"/>
      <c r="W147" s="200"/>
      <c r="X147" s="200"/>
      <c r="Y147" s="200"/>
      <c r="Z147" s="200"/>
      <c r="AA147" s="200"/>
      <c r="AB147" s="200"/>
      <c r="AC147" s="200">
        <v>0</v>
      </c>
      <c r="AD147" s="200"/>
      <c r="AE147" s="200"/>
      <c r="AF147" s="200"/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</row>
    <row r="148" spans="1:60" outlineLevel="1" x14ac:dyDescent="0.2">
      <c r="A148" s="256"/>
      <c r="B148" s="213" t="s">
        <v>277</v>
      </c>
      <c r="C148" s="245"/>
      <c r="D148" s="257"/>
      <c r="E148" s="258"/>
      <c r="F148" s="259"/>
      <c r="G148" s="236"/>
      <c r="H148" s="234"/>
      <c r="I148" s="262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200"/>
      <c r="Z148" s="200"/>
      <c r="AA148" s="200"/>
      <c r="AB148" s="200"/>
      <c r="AC148" s="200">
        <v>1</v>
      </c>
      <c r="AD148" s="200"/>
      <c r="AE148" s="200"/>
      <c r="AF148" s="200"/>
      <c r="AG148" s="200"/>
      <c r="AH148" s="200"/>
      <c r="AI148" s="200"/>
      <c r="AJ148" s="200"/>
      <c r="AK148" s="200"/>
      <c r="AL148" s="200"/>
      <c r="AM148" s="200"/>
      <c r="AN148" s="200"/>
      <c r="AO148" s="200"/>
      <c r="AP148" s="200"/>
      <c r="AQ148" s="200"/>
      <c r="AR148" s="200"/>
      <c r="AS148" s="200"/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</row>
    <row r="149" spans="1:60" outlineLevel="1" x14ac:dyDescent="0.2">
      <c r="A149" s="260">
        <v>35</v>
      </c>
      <c r="B149" s="216" t="s">
        <v>278</v>
      </c>
      <c r="C149" s="246" t="s">
        <v>279</v>
      </c>
      <c r="D149" s="220" t="s">
        <v>117</v>
      </c>
      <c r="E149" s="225">
        <v>28.093499999999999</v>
      </c>
      <c r="F149" s="237"/>
      <c r="G149" s="235">
        <f>ROUND(E149*F149,2)</f>
        <v>0</v>
      </c>
      <c r="H149" s="234" t="s">
        <v>280</v>
      </c>
      <c r="I149" s="262" t="s">
        <v>229</v>
      </c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 t="s">
        <v>113</v>
      </c>
      <c r="AF149" s="200"/>
      <c r="AG149" s="200"/>
      <c r="AH149" s="200"/>
      <c r="AI149" s="200"/>
      <c r="AJ149" s="200"/>
      <c r="AK149" s="200"/>
      <c r="AL149" s="200"/>
      <c r="AM149" s="200">
        <v>15</v>
      </c>
      <c r="AN149" s="200"/>
      <c r="AO149" s="200"/>
      <c r="AP149" s="200"/>
      <c r="AQ149" s="200"/>
      <c r="AR149" s="200"/>
      <c r="AS149" s="200"/>
      <c r="AT149" s="200"/>
      <c r="AU149" s="200"/>
      <c r="AV149" s="200"/>
      <c r="AW149" s="200"/>
      <c r="AX149" s="200"/>
      <c r="AY149" s="200"/>
      <c r="AZ149" s="200"/>
      <c r="BA149" s="200"/>
      <c r="BB149" s="200"/>
      <c r="BC149" s="200"/>
      <c r="BD149" s="200"/>
      <c r="BE149" s="200"/>
      <c r="BF149" s="200"/>
      <c r="BG149" s="200"/>
      <c r="BH149" s="200"/>
    </row>
    <row r="150" spans="1:60" outlineLevel="1" x14ac:dyDescent="0.2">
      <c r="A150" s="256"/>
      <c r="B150" s="217"/>
      <c r="C150" s="247" t="s">
        <v>281</v>
      </c>
      <c r="D150" s="221"/>
      <c r="E150" s="226">
        <v>23.571000000000002</v>
      </c>
      <c r="F150" s="235"/>
      <c r="G150" s="235"/>
      <c r="H150" s="234"/>
      <c r="I150" s="262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  <c r="X150" s="200"/>
      <c r="Y150" s="200"/>
      <c r="Z150" s="200"/>
      <c r="AA150" s="200"/>
      <c r="AB150" s="200"/>
      <c r="AC150" s="200"/>
      <c r="AD150" s="200"/>
      <c r="AE150" s="200"/>
      <c r="AF150" s="200"/>
      <c r="AG150" s="200"/>
      <c r="AH150" s="200"/>
      <c r="AI150" s="200"/>
      <c r="AJ150" s="200"/>
      <c r="AK150" s="200"/>
      <c r="AL150" s="200"/>
      <c r="AM150" s="200"/>
      <c r="AN150" s="200"/>
      <c r="AO150" s="200"/>
      <c r="AP150" s="200"/>
      <c r="AQ150" s="200"/>
      <c r="AR150" s="200"/>
      <c r="AS150" s="200"/>
      <c r="AT150" s="200"/>
      <c r="AU150" s="200"/>
      <c r="AV150" s="200"/>
      <c r="AW150" s="200"/>
      <c r="AX150" s="200"/>
      <c r="AY150" s="200"/>
      <c r="AZ150" s="200"/>
      <c r="BA150" s="200"/>
      <c r="BB150" s="200"/>
      <c r="BC150" s="200"/>
      <c r="BD150" s="200"/>
      <c r="BE150" s="200"/>
      <c r="BF150" s="200"/>
      <c r="BG150" s="200"/>
      <c r="BH150" s="200"/>
    </row>
    <row r="151" spans="1:60" outlineLevel="1" x14ac:dyDescent="0.2">
      <c r="A151" s="256"/>
      <c r="B151" s="217"/>
      <c r="C151" s="247" t="s">
        <v>282</v>
      </c>
      <c r="D151" s="221"/>
      <c r="E151" s="226">
        <v>4.5225</v>
      </c>
      <c r="F151" s="235"/>
      <c r="G151" s="235"/>
      <c r="H151" s="234"/>
      <c r="I151" s="262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  <c r="X151" s="200"/>
      <c r="Y151" s="200"/>
      <c r="Z151" s="200"/>
      <c r="AA151" s="200"/>
      <c r="AB151" s="200"/>
      <c r="AC151" s="200"/>
      <c r="AD151" s="200"/>
      <c r="AE151" s="200"/>
      <c r="AF151" s="200"/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0"/>
      <c r="AS151" s="200"/>
      <c r="AT151" s="200"/>
      <c r="AU151" s="200"/>
      <c r="AV151" s="200"/>
      <c r="AW151" s="200"/>
      <c r="AX151" s="200"/>
      <c r="AY151" s="200"/>
      <c r="AZ151" s="200"/>
      <c r="BA151" s="200"/>
      <c r="BB151" s="200"/>
      <c r="BC151" s="200"/>
      <c r="BD151" s="200"/>
      <c r="BE151" s="200"/>
      <c r="BF151" s="200"/>
      <c r="BG151" s="200"/>
      <c r="BH151" s="200"/>
    </row>
    <row r="152" spans="1:60" outlineLevel="1" x14ac:dyDescent="0.2">
      <c r="A152" s="256"/>
      <c r="B152" s="213" t="s">
        <v>276</v>
      </c>
      <c r="C152" s="245"/>
      <c r="D152" s="257"/>
      <c r="E152" s="258"/>
      <c r="F152" s="259"/>
      <c r="G152" s="236"/>
      <c r="H152" s="234"/>
      <c r="I152" s="262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  <c r="X152" s="200"/>
      <c r="Y152" s="200"/>
      <c r="Z152" s="200"/>
      <c r="AA152" s="200"/>
      <c r="AB152" s="200"/>
      <c r="AC152" s="200">
        <v>0</v>
      </c>
      <c r="AD152" s="200"/>
      <c r="AE152" s="200"/>
      <c r="AF152" s="200"/>
      <c r="AG152" s="200"/>
      <c r="AH152" s="200"/>
      <c r="AI152" s="200"/>
      <c r="AJ152" s="200"/>
      <c r="AK152" s="200"/>
      <c r="AL152" s="200"/>
      <c r="AM152" s="200"/>
      <c r="AN152" s="200"/>
      <c r="AO152" s="200"/>
      <c r="AP152" s="200"/>
      <c r="AQ152" s="200"/>
      <c r="AR152" s="200"/>
      <c r="AS152" s="200"/>
      <c r="AT152" s="200"/>
      <c r="AU152" s="200"/>
      <c r="AV152" s="200"/>
      <c r="AW152" s="200"/>
      <c r="AX152" s="200"/>
      <c r="AY152" s="200"/>
      <c r="AZ152" s="200"/>
      <c r="BA152" s="200"/>
      <c r="BB152" s="200"/>
      <c r="BC152" s="200"/>
      <c r="BD152" s="200"/>
      <c r="BE152" s="200"/>
      <c r="BF152" s="200"/>
      <c r="BG152" s="200"/>
      <c r="BH152" s="200"/>
    </row>
    <row r="153" spans="1:60" outlineLevel="1" x14ac:dyDescent="0.2">
      <c r="A153" s="256"/>
      <c r="B153" s="213" t="s">
        <v>283</v>
      </c>
      <c r="C153" s="245"/>
      <c r="D153" s="257"/>
      <c r="E153" s="258"/>
      <c r="F153" s="259"/>
      <c r="G153" s="236"/>
      <c r="H153" s="234"/>
      <c r="I153" s="262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  <c r="X153" s="200"/>
      <c r="Y153" s="200"/>
      <c r="Z153" s="200"/>
      <c r="AA153" s="200"/>
      <c r="AB153" s="200"/>
      <c r="AC153" s="200">
        <v>1</v>
      </c>
      <c r="AD153" s="200"/>
      <c r="AE153" s="200"/>
      <c r="AF153" s="200"/>
      <c r="AG153" s="200"/>
      <c r="AH153" s="200"/>
      <c r="AI153" s="200"/>
      <c r="AJ153" s="200"/>
      <c r="AK153" s="200"/>
      <c r="AL153" s="200"/>
      <c r="AM153" s="200"/>
      <c r="AN153" s="200"/>
      <c r="AO153" s="200"/>
      <c r="AP153" s="200"/>
      <c r="AQ153" s="200"/>
      <c r="AR153" s="200"/>
      <c r="AS153" s="200"/>
      <c r="AT153" s="200"/>
      <c r="AU153" s="200"/>
      <c r="AV153" s="200"/>
      <c r="AW153" s="200"/>
      <c r="AX153" s="200"/>
      <c r="AY153" s="200"/>
      <c r="AZ153" s="200"/>
      <c r="BA153" s="200"/>
      <c r="BB153" s="200"/>
      <c r="BC153" s="200"/>
      <c r="BD153" s="200"/>
      <c r="BE153" s="200"/>
      <c r="BF153" s="200"/>
      <c r="BG153" s="200"/>
      <c r="BH153" s="200"/>
    </row>
    <row r="154" spans="1:60" outlineLevel="1" x14ac:dyDescent="0.2">
      <c r="A154" s="260">
        <v>36</v>
      </c>
      <c r="B154" s="216" t="s">
        <v>284</v>
      </c>
      <c r="C154" s="246" t="s">
        <v>285</v>
      </c>
      <c r="D154" s="220" t="s">
        <v>117</v>
      </c>
      <c r="E154" s="225">
        <v>28.09</v>
      </c>
      <c r="F154" s="237"/>
      <c r="G154" s="235">
        <f>ROUND(E154*F154,2)</f>
        <v>0</v>
      </c>
      <c r="H154" s="234" t="s">
        <v>280</v>
      </c>
      <c r="I154" s="262" t="s">
        <v>229</v>
      </c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 t="s">
        <v>113</v>
      </c>
      <c r="AF154" s="200"/>
      <c r="AG154" s="200"/>
      <c r="AH154" s="200"/>
      <c r="AI154" s="200"/>
      <c r="AJ154" s="200"/>
      <c r="AK154" s="200"/>
      <c r="AL154" s="200"/>
      <c r="AM154" s="200">
        <v>15</v>
      </c>
      <c r="AN154" s="200"/>
      <c r="AO154" s="200"/>
      <c r="AP154" s="200"/>
      <c r="AQ154" s="200"/>
      <c r="AR154" s="200"/>
      <c r="AS154" s="200"/>
      <c r="AT154" s="200"/>
      <c r="AU154" s="200"/>
      <c r="AV154" s="200"/>
      <c r="AW154" s="200"/>
      <c r="AX154" s="200"/>
      <c r="AY154" s="200"/>
      <c r="AZ154" s="200"/>
      <c r="BA154" s="200"/>
      <c r="BB154" s="200"/>
      <c r="BC154" s="200"/>
      <c r="BD154" s="200"/>
      <c r="BE154" s="200"/>
      <c r="BF154" s="200"/>
      <c r="BG154" s="200"/>
      <c r="BH154" s="200"/>
    </row>
    <row r="155" spans="1:60" ht="22.5" outlineLevel="1" x14ac:dyDescent="0.2">
      <c r="A155" s="260">
        <v>37</v>
      </c>
      <c r="B155" s="216" t="s">
        <v>286</v>
      </c>
      <c r="C155" s="246" t="s">
        <v>287</v>
      </c>
      <c r="D155" s="220" t="s">
        <v>288</v>
      </c>
      <c r="E155" s="225">
        <v>2</v>
      </c>
      <c r="F155" s="237"/>
      <c r="G155" s="235">
        <f>ROUND(E155*F155,2)</f>
        <v>0</v>
      </c>
      <c r="H155" s="234" t="s">
        <v>289</v>
      </c>
      <c r="I155" s="262" t="s">
        <v>229</v>
      </c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 t="s">
        <v>113</v>
      </c>
      <c r="AF155" s="200"/>
      <c r="AG155" s="200"/>
      <c r="AH155" s="200"/>
      <c r="AI155" s="200"/>
      <c r="AJ155" s="200"/>
      <c r="AK155" s="200"/>
      <c r="AL155" s="200"/>
      <c r="AM155" s="200">
        <v>15</v>
      </c>
      <c r="AN155" s="200"/>
      <c r="AO155" s="200"/>
      <c r="AP155" s="200"/>
      <c r="AQ155" s="200"/>
      <c r="AR155" s="200"/>
      <c r="AS155" s="200"/>
      <c r="AT155" s="200"/>
      <c r="AU155" s="200"/>
      <c r="AV155" s="200"/>
      <c r="AW155" s="200"/>
      <c r="AX155" s="200"/>
      <c r="AY155" s="200"/>
      <c r="AZ155" s="200"/>
      <c r="BA155" s="200"/>
      <c r="BB155" s="200"/>
      <c r="BC155" s="200"/>
      <c r="BD155" s="200"/>
      <c r="BE155" s="200"/>
      <c r="BF155" s="200"/>
      <c r="BG155" s="200"/>
      <c r="BH155" s="200"/>
    </row>
    <row r="156" spans="1:60" outlineLevel="1" x14ac:dyDescent="0.2">
      <c r="A156" s="260">
        <v>38</v>
      </c>
      <c r="B156" s="216" t="s">
        <v>290</v>
      </c>
      <c r="C156" s="246" t="s">
        <v>291</v>
      </c>
      <c r="D156" s="220" t="s">
        <v>205</v>
      </c>
      <c r="E156" s="225">
        <v>18.899999999999999</v>
      </c>
      <c r="F156" s="237"/>
      <c r="G156" s="235">
        <f>ROUND(E156*F156,2)</f>
        <v>0</v>
      </c>
      <c r="H156" s="234"/>
      <c r="I156" s="262" t="s">
        <v>118</v>
      </c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0"/>
      <c r="W156" s="200"/>
      <c r="X156" s="200"/>
      <c r="Y156" s="200"/>
      <c r="Z156" s="200"/>
      <c r="AA156" s="200"/>
      <c r="AB156" s="200"/>
      <c r="AC156" s="200"/>
      <c r="AD156" s="200"/>
      <c r="AE156" s="200" t="s">
        <v>119</v>
      </c>
      <c r="AF156" s="200">
        <v>3</v>
      </c>
      <c r="AG156" s="200"/>
      <c r="AH156" s="200"/>
      <c r="AI156" s="200"/>
      <c r="AJ156" s="200"/>
      <c r="AK156" s="200"/>
      <c r="AL156" s="200"/>
      <c r="AM156" s="200">
        <v>15</v>
      </c>
      <c r="AN156" s="200"/>
      <c r="AO156" s="200"/>
      <c r="AP156" s="200"/>
      <c r="AQ156" s="200"/>
      <c r="AR156" s="200"/>
      <c r="AS156" s="200"/>
      <c r="AT156" s="200"/>
      <c r="AU156" s="200"/>
      <c r="AV156" s="200"/>
      <c r="AW156" s="200"/>
      <c r="AX156" s="200"/>
      <c r="AY156" s="200"/>
      <c r="AZ156" s="200"/>
      <c r="BA156" s="200"/>
      <c r="BB156" s="200"/>
      <c r="BC156" s="200"/>
      <c r="BD156" s="200"/>
      <c r="BE156" s="200"/>
      <c r="BF156" s="200"/>
      <c r="BG156" s="200"/>
      <c r="BH156" s="200"/>
    </row>
    <row r="157" spans="1:60" outlineLevel="1" x14ac:dyDescent="0.2">
      <c r="A157" s="256"/>
      <c r="B157" s="217"/>
      <c r="C157" s="247" t="s">
        <v>292</v>
      </c>
      <c r="D157" s="221"/>
      <c r="E157" s="226">
        <v>18.899999999999999</v>
      </c>
      <c r="F157" s="235"/>
      <c r="G157" s="235"/>
      <c r="H157" s="234"/>
      <c r="I157" s="262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200"/>
      <c r="Z157" s="200"/>
      <c r="AA157" s="200"/>
      <c r="AB157" s="200"/>
      <c r="AC157" s="200"/>
      <c r="AD157" s="200"/>
      <c r="AE157" s="200"/>
      <c r="AF157" s="200"/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</row>
    <row r="158" spans="1:60" outlineLevel="1" x14ac:dyDescent="0.2">
      <c r="A158" s="256"/>
      <c r="B158" s="213" t="s">
        <v>293</v>
      </c>
      <c r="C158" s="245"/>
      <c r="D158" s="257"/>
      <c r="E158" s="258"/>
      <c r="F158" s="259"/>
      <c r="G158" s="236"/>
      <c r="H158" s="234"/>
      <c r="I158" s="262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  <c r="X158" s="200"/>
      <c r="Y158" s="200"/>
      <c r="Z158" s="200"/>
      <c r="AA158" s="200"/>
      <c r="AB158" s="200"/>
      <c r="AC158" s="200">
        <v>0</v>
      </c>
      <c r="AD158" s="200"/>
      <c r="AE158" s="200"/>
      <c r="AF158" s="200"/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</row>
    <row r="159" spans="1:60" outlineLevel="1" x14ac:dyDescent="0.2">
      <c r="A159" s="256"/>
      <c r="B159" s="213" t="s">
        <v>294</v>
      </c>
      <c r="C159" s="245"/>
      <c r="D159" s="257"/>
      <c r="E159" s="258"/>
      <c r="F159" s="259"/>
      <c r="G159" s="236"/>
      <c r="H159" s="234"/>
      <c r="I159" s="262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  <c r="X159" s="200"/>
      <c r="Y159" s="200"/>
      <c r="Z159" s="200"/>
      <c r="AA159" s="200"/>
      <c r="AB159" s="200"/>
      <c r="AC159" s="200"/>
      <c r="AD159" s="200"/>
      <c r="AE159" s="200" t="s">
        <v>107</v>
      </c>
      <c r="AF159" s="200"/>
      <c r="AG159" s="200"/>
      <c r="AH159" s="200"/>
      <c r="AI159" s="200"/>
      <c r="AJ159" s="200"/>
      <c r="AK159" s="200"/>
      <c r="AL159" s="200"/>
      <c r="AM159" s="200"/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</row>
    <row r="160" spans="1:60" outlineLevel="1" x14ac:dyDescent="0.2">
      <c r="A160" s="256">
        <v>39</v>
      </c>
      <c r="B160" s="217" t="s">
        <v>295</v>
      </c>
      <c r="C160" s="246" t="s">
        <v>296</v>
      </c>
      <c r="D160" s="220" t="s">
        <v>297</v>
      </c>
      <c r="E160" s="228"/>
      <c r="F160" s="237"/>
      <c r="G160" s="235">
        <f>ROUND(E160*F160,2)</f>
        <v>0</v>
      </c>
      <c r="H160" s="234" t="s">
        <v>280</v>
      </c>
      <c r="I160" s="262" t="s">
        <v>112</v>
      </c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 t="s">
        <v>113</v>
      </c>
      <c r="AF160" s="200"/>
      <c r="AG160" s="200"/>
      <c r="AH160" s="200"/>
      <c r="AI160" s="200"/>
      <c r="AJ160" s="200"/>
      <c r="AK160" s="200"/>
      <c r="AL160" s="200"/>
      <c r="AM160" s="200">
        <v>15</v>
      </c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</row>
    <row r="161" spans="1:60" x14ac:dyDescent="0.2">
      <c r="A161" s="255" t="s">
        <v>103</v>
      </c>
      <c r="B161" s="215" t="s">
        <v>72</v>
      </c>
      <c r="C161" s="243" t="s">
        <v>73</v>
      </c>
      <c r="D161" s="218"/>
      <c r="E161" s="223"/>
      <c r="F161" s="238">
        <f>SUM(G162:G169)</f>
        <v>0</v>
      </c>
      <c r="G161" s="239"/>
      <c r="H161" s="231"/>
      <c r="I161" s="261"/>
      <c r="AE161" t="s">
        <v>104</v>
      </c>
    </row>
    <row r="162" spans="1:60" outlineLevel="1" x14ac:dyDescent="0.2">
      <c r="A162" s="256"/>
      <c r="B162" s="212" t="s">
        <v>298</v>
      </c>
      <c r="C162" s="244"/>
      <c r="D162" s="219"/>
      <c r="E162" s="224"/>
      <c r="F162" s="232"/>
      <c r="G162" s="233"/>
      <c r="H162" s="234"/>
      <c r="I162" s="262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  <c r="X162" s="200"/>
      <c r="Y162" s="200"/>
      <c r="Z162" s="200"/>
      <c r="AA162" s="200"/>
      <c r="AB162" s="200"/>
      <c r="AC162" s="200">
        <v>0</v>
      </c>
      <c r="AD162" s="200"/>
      <c r="AE162" s="200"/>
      <c r="AF162" s="200"/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</row>
    <row r="163" spans="1:60" outlineLevel="1" x14ac:dyDescent="0.2">
      <c r="A163" s="260">
        <v>40</v>
      </c>
      <c r="B163" s="216" t="s">
        <v>299</v>
      </c>
      <c r="C163" s="246" t="s">
        <v>300</v>
      </c>
      <c r="D163" s="220" t="s">
        <v>117</v>
      </c>
      <c r="E163" s="225">
        <v>558.38</v>
      </c>
      <c r="F163" s="237"/>
      <c r="G163" s="235">
        <f>ROUND(E163*F163,2)</f>
        <v>0</v>
      </c>
      <c r="H163" s="234" t="s">
        <v>301</v>
      </c>
      <c r="I163" s="262" t="s">
        <v>302</v>
      </c>
      <c r="J163" s="200"/>
      <c r="K163" s="200"/>
      <c r="L163" s="200"/>
      <c r="M163" s="200"/>
      <c r="N163" s="200"/>
      <c r="O163" s="200"/>
      <c r="P163" s="200"/>
      <c r="Q163" s="200"/>
      <c r="R163" s="200"/>
      <c r="S163" s="200"/>
      <c r="T163" s="200"/>
      <c r="U163" s="200"/>
      <c r="V163" s="200"/>
      <c r="W163" s="200"/>
      <c r="X163" s="200"/>
      <c r="Y163" s="200"/>
      <c r="Z163" s="200"/>
      <c r="AA163" s="200"/>
      <c r="AB163" s="200"/>
      <c r="AC163" s="200"/>
      <c r="AD163" s="200"/>
      <c r="AE163" s="200" t="s">
        <v>113</v>
      </c>
      <c r="AF163" s="200"/>
      <c r="AG163" s="200"/>
      <c r="AH163" s="200"/>
      <c r="AI163" s="200"/>
      <c r="AJ163" s="200"/>
      <c r="AK163" s="200"/>
      <c r="AL163" s="200"/>
      <c r="AM163" s="200">
        <v>15</v>
      </c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</row>
    <row r="164" spans="1:60" outlineLevel="1" x14ac:dyDescent="0.2">
      <c r="A164" s="256"/>
      <c r="B164" s="217"/>
      <c r="C164" s="247" t="s">
        <v>303</v>
      </c>
      <c r="D164" s="221"/>
      <c r="E164" s="226">
        <v>558.38</v>
      </c>
      <c r="F164" s="235"/>
      <c r="G164" s="235"/>
      <c r="H164" s="234"/>
      <c r="I164" s="262"/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0"/>
      <c r="W164" s="200"/>
      <c r="X164" s="200"/>
      <c r="Y164" s="200"/>
      <c r="Z164" s="200"/>
      <c r="AA164" s="200"/>
      <c r="AB164" s="200"/>
      <c r="AC164" s="200"/>
      <c r="AD164" s="200"/>
      <c r="AE164" s="200"/>
      <c r="AF164" s="200"/>
      <c r="AG164" s="200"/>
      <c r="AH164" s="200"/>
      <c r="AI164" s="200"/>
      <c r="AJ164" s="200"/>
      <c r="AK164" s="200"/>
      <c r="AL164" s="200"/>
      <c r="AM164" s="200"/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</row>
    <row r="165" spans="1:60" ht="22.5" outlineLevel="1" x14ac:dyDescent="0.2">
      <c r="A165" s="260">
        <v>41</v>
      </c>
      <c r="B165" s="216" t="s">
        <v>304</v>
      </c>
      <c r="C165" s="246" t="s">
        <v>305</v>
      </c>
      <c r="D165" s="220" t="s">
        <v>117</v>
      </c>
      <c r="E165" s="225">
        <v>575.13139999999999</v>
      </c>
      <c r="F165" s="237"/>
      <c r="G165" s="235">
        <f>ROUND(E165*F165,2)</f>
        <v>0</v>
      </c>
      <c r="H165" s="234" t="s">
        <v>289</v>
      </c>
      <c r="I165" s="262" t="s">
        <v>302</v>
      </c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0"/>
      <c r="W165" s="200"/>
      <c r="X165" s="200"/>
      <c r="Y165" s="200"/>
      <c r="Z165" s="200"/>
      <c r="AA165" s="200"/>
      <c r="AB165" s="200"/>
      <c r="AC165" s="200"/>
      <c r="AD165" s="200"/>
      <c r="AE165" s="200" t="s">
        <v>113</v>
      </c>
      <c r="AF165" s="200"/>
      <c r="AG165" s="200"/>
      <c r="AH165" s="200"/>
      <c r="AI165" s="200"/>
      <c r="AJ165" s="200"/>
      <c r="AK165" s="200"/>
      <c r="AL165" s="200"/>
      <c r="AM165" s="200">
        <v>15</v>
      </c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0"/>
      <c r="BB165" s="200"/>
      <c r="BC165" s="200"/>
      <c r="BD165" s="200"/>
      <c r="BE165" s="200"/>
      <c r="BF165" s="200"/>
      <c r="BG165" s="200"/>
      <c r="BH165" s="200"/>
    </row>
    <row r="166" spans="1:60" outlineLevel="1" x14ac:dyDescent="0.2">
      <c r="A166" s="256"/>
      <c r="B166" s="217"/>
      <c r="C166" s="247" t="s">
        <v>306</v>
      </c>
      <c r="D166" s="221"/>
      <c r="E166" s="226">
        <v>575.13139999999999</v>
      </c>
      <c r="F166" s="235"/>
      <c r="G166" s="235"/>
      <c r="H166" s="234"/>
      <c r="I166" s="262"/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0"/>
      <c r="W166" s="200"/>
      <c r="X166" s="200"/>
      <c r="Y166" s="200"/>
      <c r="Z166" s="200"/>
      <c r="AA166" s="200"/>
      <c r="AB166" s="200"/>
      <c r="AC166" s="200"/>
      <c r="AD166" s="200"/>
      <c r="AE166" s="200"/>
      <c r="AF166" s="200"/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</row>
    <row r="167" spans="1:60" outlineLevel="1" x14ac:dyDescent="0.2">
      <c r="A167" s="256"/>
      <c r="B167" s="213" t="s">
        <v>307</v>
      </c>
      <c r="C167" s="245"/>
      <c r="D167" s="257"/>
      <c r="E167" s="258"/>
      <c r="F167" s="259"/>
      <c r="G167" s="236"/>
      <c r="H167" s="234"/>
      <c r="I167" s="262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200"/>
      <c r="Z167" s="200"/>
      <c r="AA167" s="200"/>
      <c r="AB167" s="200"/>
      <c r="AC167" s="200">
        <v>0</v>
      </c>
      <c r="AD167" s="200"/>
      <c r="AE167" s="200"/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</row>
    <row r="168" spans="1:60" outlineLevel="1" x14ac:dyDescent="0.2">
      <c r="A168" s="256"/>
      <c r="B168" s="213" t="s">
        <v>308</v>
      </c>
      <c r="C168" s="245"/>
      <c r="D168" s="257"/>
      <c r="E168" s="258"/>
      <c r="F168" s="259"/>
      <c r="G168" s="236"/>
      <c r="H168" s="234"/>
      <c r="I168" s="262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0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 t="s">
        <v>107</v>
      </c>
      <c r="AF168" s="200"/>
      <c r="AG168" s="200"/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</row>
    <row r="169" spans="1:60" outlineLevel="1" x14ac:dyDescent="0.2">
      <c r="A169" s="256">
        <v>42</v>
      </c>
      <c r="B169" s="217" t="s">
        <v>309</v>
      </c>
      <c r="C169" s="246" t="s">
        <v>310</v>
      </c>
      <c r="D169" s="220" t="s">
        <v>297</v>
      </c>
      <c r="E169" s="228"/>
      <c r="F169" s="237"/>
      <c r="G169" s="235">
        <f>ROUND(E169*F169,2)</f>
        <v>0</v>
      </c>
      <c r="H169" s="234" t="s">
        <v>301</v>
      </c>
      <c r="I169" s="262" t="s">
        <v>112</v>
      </c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0"/>
      <c r="V169" s="200"/>
      <c r="W169" s="200"/>
      <c r="X169" s="200"/>
      <c r="Y169" s="200"/>
      <c r="Z169" s="200"/>
      <c r="AA169" s="200"/>
      <c r="AB169" s="200"/>
      <c r="AC169" s="200"/>
      <c r="AD169" s="200"/>
      <c r="AE169" s="200" t="s">
        <v>113</v>
      </c>
      <c r="AF169" s="200"/>
      <c r="AG169" s="200"/>
      <c r="AH169" s="200"/>
      <c r="AI169" s="200"/>
      <c r="AJ169" s="200"/>
      <c r="AK169" s="200"/>
      <c r="AL169" s="200"/>
      <c r="AM169" s="200">
        <v>15</v>
      </c>
      <c r="AN169" s="200"/>
      <c r="AO169" s="200"/>
      <c r="AP169" s="200"/>
      <c r="AQ169" s="200"/>
      <c r="AR169" s="200"/>
      <c r="AS169" s="200"/>
      <c r="AT169" s="200"/>
      <c r="AU169" s="200"/>
      <c r="AV169" s="200"/>
      <c r="AW169" s="200"/>
      <c r="AX169" s="200"/>
      <c r="AY169" s="200"/>
      <c r="AZ169" s="200"/>
      <c r="BA169" s="200"/>
      <c r="BB169" s="200"/>
      <c r="BC169" s="200"/>
      <c r="BD169" s="200"/>
      <c r="BE169" s="200"/>
      <c r="BF169" s="200"/>
      <c r="BG169" s="200"/>
      <c r="BH169" s="200"/>
    </row>
    <row r="170" spans="1:60" x14ac:dyDescent="0.2">
      <c r="A170" s="255" t="s">
        <v>103</v>
      </c>
      <c r="B170" s="215" t="s">
        <v>74</v>
      </c>
      <c r="C170" s="243" t="s">
        <v>75</v>
      </c>
      <c r="D170" s="218"/>
      <c r="E170" s="223"/>
      <c r="F170" s="238">
        <f>SUM(G171:G183)</f>
        <v>0</v>
      </c>
      <c r="G170" s="239"/>
      <c r="H170" s="231"/>
      <c r="I170" s="261"/>
      <c r="AE170" t="s">
        <v>104</v>
      </c>
    </row>
    <row r="171" spans="1:60" outlineLevel="1" x14ac:dyDescent="0.2">
      <c r="A171" s="256"/>
      <c r="B171" s="212" t="s">
        <v>311</v>
      </c>
      <c r="C171" s="244"/>
      <c r="D171" s="219"/>
      <c r="E171" s="224"/>
      <c r="F171" s="232"/>
      <c r="G171" s="233"/>
      <c r="H171" s="234"/>
      <c r="I171" s="262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0"/>
      <c r="AA171" s="200"/>
      <c r="AB171" s="200"/>
      <c r="AC171" s="200">
        <v>0</v>
      </c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</row>
    <row r="172" spans="1:60" outlineLevel="1" x14ac:dyDescent="0.2">
      <c r="A172" s="256"/>
      <c r="B172" s="213" t="s">
        <v>312</v>
      </c>
      <c r="C172" s="245"/>
      <c r="D172" s="257"/>
      <c r="E172" s="258"/>
      <c r="F172" s="259"/>
      <c r="G172" s="236"/>
      <c r="H172" s="234"/>
      <c r="I172" s="262"/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200"/>
      <c r="U172" s="200"/>
      <c r="V172" s="200"/>
      <c r="W172" s="200"/>
      <c r="X172" s="200"/>
      <c r="Y172" s="200"/>
      <c r="Z172" s="200"/>
      <c r="AA172" s="200"/>
      <c r="AB172" s="200"/>
      <c r="AC172" s="200">
        <v>1</v>
      </c>
      <c r="AD172" s="200"/>
      <c r="AE172" s="200"/>
      <c r="AF172" s="200"/>
      <c r="AG172" s="200"/>
      <c r="AH172" s="200"/>
      <c r="AI172" s="200"/>
      <c r="AJ172" s="200"/>
      <c r="AK172" s="200"/>
      <c r="AL172" s="200"/>
      <c r="AM172" s="200"/>
      <c r="AN172" s="200"/>
      <c r="AO172" s="200"/>
      <c r="AP172" s="200"/>
      <c r="AQ172" s="200"/>
      <c r="AR172" s="200"/>
      <c r="AS172" s="200"/>
      <c r="AT172" s="200"/>
      <c r="AU172" s="200"/>
      <c r="AV172" s="200"/>
      <c r="AW172" s="200"/>
      <c r="AX172" s="200"/>
      <c r="AY172" s="200"/>
      <c r="AZ172" s="200"/>
      <c r="BA172" s="200"/>
      <c r="BB172" s="200"/>
      <c r="BC172" s="200"/>
      <c r="BD172" s="200"/>
      <c r="BE172" s="200"/>
      <c r="BF172" s="200"/>
      <c r="BG172" s="200"/>
      <c r="BH172" s="200"/>
    </row>
    <row r="173" spans="1:60" outlineLevel="1" x14ac:dyDescent="0.2">
      <c r="A173" s="260">
        <v>43</v>
      </c>
      <c r="B173" s="216" t="s">
        <v>313</v>
      </c>
      <c r="C173" s="246" t="s">
        <v>314</v>
      </c>
      <c r="D173" s="220" t="s">
        <v>205</v>
      </c>
      <c r="E173" s="225">
        <v>1792</v>
      </c>
      <c r="F173" s="237"/>
      <c r="G173" s="235">
        <f>ROUND(E173*F173,2)</f>
        <v>0</v>
      </c>
      <c r="H173" s="234" t="s">
        <v>315</v>
      </c>
      <c r="I173" s="262" t="s">
        <v>112</v>
      </c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0"/>
      <c r="V173" s="200"/>
      <c r="W173" s="200"/>
      <c r="X173" s="200"/>
      <c r="Y173" s="200"/>
      <c r="Z173" s="200"/>
      <c r="AA173" s="200"/>
      <c r="AB173" s="200"/>
      <c r="AC173" s="200"/>
      <c r="AD173" s="200"/>
      <c r="AE173" s="200" t="s">
        <v>113</v>
      </c>
      <c r="AF173" s="200"/>
      <c r="AG173" s="200"/>
      <c r="AH173" s="200"/>
      <c r="AI173" s="200"/>
      <c r="AJ173" s="200"/>
      <c r="AK173" s="200"/>
      <c r="AL173" s="200"/>
      <c r="AM173" s="200">
        <v>15</v>
      </c>
      <c r="AN173" s="200"/>
      <c r="AO173" s="200"/>
      <c r="AP173" s="200"/>
      <c r="AQ173" s="200"/>
      <c r="AR173" s="200"/>
      <c r="AS173" s="200"/>
      <c r="AT173" s="200"/>
      <c r="AU173" s="200"/>
      <c r="AV173" s="200"/>
      <c r="AW173" s="200"/>
      <c r="AX173" s="200"/>
      <c r="AY173" s="200"/>
      <c r="AZ173" s="200"/>
      <c r="BA173" s="200"/>
      <c r="BB173" s="200"/>
      <c r="BC173" s="200"/>
      <c r="BD173" s="200"/>
      <c r="BE173" s="200"/>
      <c r="BF173" s="200"/>
      <c r="BG173" s="200"/>
      <c r="BH173" s="200"/>
    </row>
    <row r="174" spans="1:60" outlineLevel="1" x14ac:dyDescent="0.2">
      <c r="A174" s="256"/>
      <c r="B174" s="217"/>
      <c r="C174" s="247" t="s">
        <v>316</v>
      </c>
      <c r="D174" s="221"/>
      <c r="E174" s="226">
        <v>1792</v>
      </c>
      <c r="F174" s="235"/>
      <c r="G174" s="235"/>
      <c r="H174" s="234"/>
      <c r="I174" s="262"/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200"/>
      <c r="U174" s="200"/>
      <c r="V174" s="200"/>
      <c r="W174" s="200"/>
      <c r="X174" s="200"/>
      <c r="Y174" s="200"/>
      <c r="Z174" s="200"/>
      <c r="AA174" s="200"/>
      <c r="AB174" s="200"/>
      <c r="AC174" s="200"/>
      <c r="AD174" s="200"/>
      <c r="AE174" s="200"/>
      <c r="AF174" s="200"/>
      <c r="AG174" s="200"/>
      <c r="AH174" s="200"/>
      <c r="AI174" s="200"/>
      <c r="AJ174" s="200"/>
      <c r="AK174" s="200"/>
      <c r="AL174" s="200"/>
      <c r="AM174" s="200"/>
      <c r="AN174" s="200"/>
      <c r="AO174" s="200"/>
      <c r="AP174" s="200"/>
      <c r="AQ174" s="200"/>
      <c r="AR174" s="200"/>
      <c r="AS174" s="200"/>
      <c r="AT174" s="200"/>
      <c r="AU174" s="200"/>
      <c r="AV174" s="200"/>
      <c r="AW174" s="200"/>
      <c r="AX174" s="200"/>
      <c r="AY174" s="200"/>
      <c r="AZ174" s="200"/>
      <c r="BA174" s="200"/>
      <c r="BB174" s="200"/>
      <c r="BC174" s="200"/>
      <c r="BD174" s="200"/>
      <c r="BE174" s="200"/>
      <c r="BF174" s="200"/>
      <c r="BG174" s="200"/>
      <c r="BH174" s="200"/>
    </row>
    <row r="175" spans="1:60" outlineLevel="1" x14ac:dyDescent="0.2">
      <c r="A175" s="256"/>
      <c r="B175" s="213" t="s">
        <v>317</v>
      </c>
      <c r="C175" s="245"/>
      <c r="D175" s="257"/>
      <c r="E175" s="258"/>
      <c r="F175" s="259"/>
      <c r="G175" s="236"/>
      <c r="H175" s="234"/>
      <c r="I175" s="262"/>
      <c r="J175" s="200"/>
      <c r="K175" s="200"/>
      <c r="L175" s="200"/>
      <c r="M175" s="200"/>
      <c r="N175" s="200"/>
      <c r="O175" s="200"/>
      <c r="P175" s="200"/>
      <c r="Q175" s="200"/>
      <c r="R175" s="200"/>
      <c r="S175" s="200"/>
      <c r="T175" s="200"/>
      <c r="U175" s="200"/>
      <c r="V175" s="200"/>
      <c r="W175" s="200"/>
      <c r="X175" s="200"/>
      <c r="Y175" s="200"/>
      <c r="Z175" s="200"/>
      <c r="AA175" s="200"/>
      <c r="AB175" s="200"/>
      <c r="AC175" s="200">
        <v>0</v>
      </c>
      <c r="AD175" s="200"/>
      <c r="AE175" s="200"/>
      <c r="AF175" s="200"/>
      <c r="AG175" s="200"/>
      <c r="AH175" s="200"/>
      <c r="AI175" s="200"/>
      <c r="AJ175" s="200"/>
      <c r="AK175" s="200"/>
      <c r="AL175" s="200"/>
      <c r="AM175" s="200"/>
      <c r="AN175" s="200"/>
      <c r="AO175" s="200"/>
      <c r="AP175" s="200"/>
      <c r="AQ175" s="200"/>
      <c r="AR175" s="200"/>
      <c r="AS175" s="200"/>
      <c r="AT175" s="200"/>
      <c r="AU175" s="200"/>
      <c r="AV175" s="200"/>
      <c r="AW175" s="200"/>
      <c r="AX175" s="200"/>
      <c r="AY175" s="200"/>
      <c r="AZ175" s="200"/>
      <c r="BA175" s="200"/>
      <c r="BB175" s="200"/>
      <c r="BC175" s="200"/>
      <c r="BD175" s="200"/>
      <c r="BE175" s="200"/>
      <c r="BF175" s="200"/>
      <c r="BG175" s="200"/>
      <c r="BH175" s="200"/>
    </row>
    <row r="176" spans="1:60" outlineLevel="1" x14ac:dyDescent="0.2">
      <c r="A176" s="256"/>
      <c r="B176" s="213" t="s">
        <v>318</v>
      </c>
      <c r="C176" s="245"/>
      <c r="D176" s="257"/>
      <c r="E176" s="258"/>
      <c r="F176" s="259"/>
      <c r="G176" s="236"/>
      <c r="H176" s="234"/>
      <c r="I176" s="262"/>
      <c r="J176" s="200"/>
      <c r="K176" s="200"/>
      <c r="L176" s="200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  <c r="X176" s="200"/>
      <c r="Y176" s="200"/>
      <c r="Z176" s="200"/>
      <c r="AA176" s="200"/>
      <c r="AB176" s="200"/>
      <c r="AC176" s="200">
        <v>1</v>
      </c>
      <c r="AD176" s="200"/>
      <c r="AE176" s="200"/>
      <c r="AF176" s="200"/>
      <c r="AG176" s="200"/>
      <c r="AH176" s="200"/>
      <c r="AI176" s="200"/>
      <c r="AJ176" s="200"/>
      <c r="AK176" s="200"/>
      <c r="AL176" s="200"/>
      <c r="AM176" s="200"/>
      <c r="AN176" s="200"/>
      <c r="AO176" s="200"/>
      <c r="AP176" s="200"/>
      <c r="AQ176" s="200"/>
      <c r="AR176" s="200"/>
      <c r="AS176" s="200"/>
      <c r="AT176" s="200"/>
      <c r="AU176" s="200"/>
      <c r="AV176" s="200"/>
      <c r="AW176" s="200"/>
      <c r="AX176" s="200"/>
      <c r="AY176" s="200"/>
      <c r="AZ176" s="200"/>
      <c r="BA176" s="200"/>
      <c r="BB176" s="200"/>
      <c r="BC176" s="200"/>
      <c r="BD176" s="200"/>
      <c r="BE176" s="200"/>
      <c r="BF176" s="200"/>
      <c r="BG176" s="200"/>
      <c r="BH176" s="200"/>
    </row>
    <row r="177" spans="1:60" ht="22.5" outlineLevel="1" x14ac:dyDescent="0.2">
      <c r="A177" s="260">
        <v>44</v>
      </c>
      <c r="B177" s="216" t="s">
        <v>319</v>
      </c>
      <c r="C177" s="246" t="s">
        <v>320</v>
      </c>
      <c r="D177" s="220" t="s">
        <v>117</v>
      </c>
      <c r="E177" s="225">
        <v>558.38</v>
      </c>
      <c r="F177" s="237"/>
      <c r="G177" s="235">
        <f>ROUND(E177*F177,2)</f>
        <v>0</v>
      </c>
      <c r="H177" s="234" t="s">
        <v>315</v>
      </c>
      <c r="I177" s="262" t="s">
        <v>112</v>
      </c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0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 t="s">
        <v>113</v>
      </c>
      <c r="AF177" s="200"/>
      <c r="AG177" s="200"/>
      <c r="AH177" s="200"/>
      <c r="AI177" s="200"/>
      <c r="AJ177" s="200"/>
      <c r="AK177" s="200"/>
      <c r="AL177" s="200"/>
      <c r="AM177" s="200">
        <v>15</v>
      </c>
      <c r="AN177" s="200"/>
      <c r="AO177" s="200"/>
      <c r="AP177" s="200"/>
      <c r="AQ177" s="200"/>
      <c r="AR177" s="200"/>
      <c r="AS177" s="200"/>
      <c r="AT177" s="200"/>
      <c r="AU177" s="200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</row>
    <row r="178" spans="1:60" outlineLevel="1" x14ac:dyDescent="0.2">
      <c r="A178" s="256"/>
      <c r="B178" s="217"/>
      <c r="C178" s="247" t="s">
        <v>321</v>
      </c>
      <c r="D178" s="221"/>
      <c r="E178" s="226">
        <v>558.38</v>
      </c>
      <c r="F178" s="235"/>
      <c r="G178" s="235"/>
      <c r="H178" s="234"/>
      <c r="I178" s="262"/>
      <c r="J178" s="200"/>
      <c r="K178" s="200"/>
      <c r="L178" s="200"/>
      <c r="M178" s="200"/>
      <c r="N178" s="200"/>
      <c r="O178" s="200"/>
      <c r="P178" s="200"/>
      <c r="Q178" s="200"/>
      <c r="R178" s="200"/>
      <c r="S178" s="200"/>
      <c r="T178" s="200"/>
      <c r="U178" s="200"/>
      <c r="V178" s="200"/>
      <c r="W178" s="200"/>
      <c r="X178" s="200"/>
      <c r="Y178" s="200"/>
      <c r="Z178" s="200"/>
      <c r="AA178" s="200"/>
      <c r="AB178" s="200"/>
      <c r="AC178" s="200"/>
      <c r="AD178" s="200"/>
      <c r="AE178" s="200"/>
      <c r="AF178" s="200"/>
      <c r="AG178" s="200"/>
      <c r="AH178" s="200"/>
      <c r="AI178" s="200"/>
      <c r="AJ178" s="200"/>
      <c r="AK178" s="200"/>
      <c r="AL178" s="200"/>
      <c r="AM178" s="200"/>
      <c r="AN178" s="200"/>
      <c r="AO178" s="200"/>
      <c r="AP178" s="200"/>
      <c r="AQ178" s="200"/>
      <c r="AR178" s="200"/>
      <c r="AS178" s="200"/>
      <c r="AT178" s="200"/>
      <c r="AU178" s="200"/>
      <c r="AV178" s="200"/>
      <c r="AW178" s="200"/>
      <c r="AX178" s="200"/>
      <c r="AY178" s="200"/>
      <c r="AZ178" s="200"/>
      <c r="BA178" s="200"/>
      <c r="BB178" s="200"/>
      <c r="BC178" s="200"/>
      <c r="BD178" s="200"/>
      <c r="BE178" s="200"/>
      <c r="BF178" s="200"/>
      <c r="BG178" s="200"/>
      <c r="BH178" s="200"/>
    </row>
    <row r="179" spans="1:60" ht="22.5" outlineLevel="1" x14ac:dyDescent="0.2">
      <c r="A179" s="260">
        <v>45</v>
      </c>
      <c r="B179" s="216" t="s">
        <v>322</v>
      </c>
      <c r="C179" s="246" t="s">
        <v>323</v>
      </c>
      <c r="D179" s="220" t="s">
        <v>117</v>
      </c>
      <c r="E179" s="225">
        <v>394.24</v>
      </c>
      <c r="F179" s="237"/>
      <c r="G179" s="235">
        <f>ROUND(E179*F179,2)</f>
        <v>0</v>
      </c>
      <c r="H179" s="234" t="s">
        <v>289</v>
      </c>
      <c r="I179" s="262" t="s">
        <v>302</v>
      </c>
      <c r="J179" s="200"/>
      <c r="K179" s="200"/>
      <c r="L179" s="200"/>
      <c r="M179" s="200"/>
      <c r="N179" s="200"/>
      <c r="O179" s="200"/>
      <c r="P179" s="200"/>
      <c r="Q179" s="200"/>
      <c r="R179" s="200"/>
      <c r="S179" s="200"/>
      <c r="T179" s="200"/>
      <c r="U179" s="200"/>
      <c r="V179" s="200"/>
      <c r="W179" s="200"/>
      <c r="X179" s="200"/>
      <c r="Y179" s="200"/>
      <c r="Z179" s="200"/>
      <c r="AA179" s="200"/>
      <c r="AB179" s="200"/>
      <c r="AC179" s="200"/>
      <c r="AD179" s="200"/>
      <c r="AE179" s="200" t="s">
        <v>113</v>
      </c>
      <c r="AF179" s="200"/>
      <c r="AG179" s="200"/>
      <c r="AH179" s="200"/>
      <c r="AI179" s="200"/>
      <c r="AJ179" s="200"/>
      <c r="AK179" s="200"/>
      <c r="AL179" s="200"/>
      <c r="AM179" s="200">
        <v>15</v>
      </c>
      <c r="AN179" s="200"/>
      <c r="AO179" s="200"/>
      <c r="AP179" s="200"/>
      <c r="AQ179" s="200"/>
      <c r="AR179" s="200"/>
      <c r="AS179" s="200"/>
      <c r="AT179" s="200"/>
      <c r="AU179" s="200"/>
      <c r="AV179" s="200"/>
      <c r="AW179" s="200"/>
      <c r="AX179" s="200"/>
      <c r="AY179" s="200"/>
      <c r="AZ179" s="200"/>
      <c r="BA179" s="200"/>
      <c r="BB179" s="200"/>
      <c r="BC179" s="200"/>
      <c r="BD179" s="200"/>
      <c r="BE179" s="200"/>
      <c r="BF179" s="200"/>
      <c r="BG179" s="200"/>
      <c r="BH179" s="200"/>
    </row>
    <row r="180" spans="1:60" outlineLevel="1" x14ac:dyDescent="0.2">
      <c r="A180" s="256"/>
      <c r="B180" s="217"/>
      <c r="C180" s="247" t="s">
        <v>324</v>
      </c>
      <c r="D180" s="221"/>
      <c r="E180" s="226">
        <v>394.24</v>
      </c>
      <c r="F180" s="235"/>
      <c r="G180" s="235"/>
      <c r="H180" s="234"/>
      <c r="I180" s="262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0"/>
      <c r="AA180" s="200"/>
      <c r="AB180" s="200"/>
      <c r="AC180" s="200"/>
      <c r="AD180" s="200"/>
      <c r="AE180" s="200"/>
      <c r="AF180" s="200"/>
      <c r="AG180" s="200"/>
      <c r="AH180" s="200"/>
      <c r="AI180" s="200"/>
      <c r="AJ180" s="200"/>
      <c r="AK180" s="200"/>
      <c r="AL180" s="200"/>
      <c r="AM180" s="200"/>
      <c r="AN180" s="200"/>
      <c r="AO180" s="200"/>
      <c r="AP180" s="200"/>
      <c r="AQ180" s="200"/>
      <c r="AR180" s="200"/>
      <c r="AS180" s="200"/>
      <c r="AT180" s="200"/>
      <c r="AU180" s="200"/>
      <c r="AV180" s="200"/>
      <c r="AW180" s="200"/>
      <c r="AX180" s="200"/>
      <c r="AY180" s="200"/>
      <c r="AZ180" s="200"/>
      <c r="BA180" s="200"/>
      <c r="BB180" s="200"/>
      <c r="BC180" s="200"/>
      <c r="BD180" s="200"/>
      <c r="BE180" s="200"/>
      <c r="BF180" s="200"/>
      <c r="BG180" s="200"/>
      <c r="BH180" s="200"/>
    </row>
    <row r="181" spans="1:60" outlineLevel="1" x14ac:dyDescent="0.2">
      <c r="A181" s="256"/>
      <c r="B181" s="213" t="s">
        <v>325</v>
      </c>
      <c r="C181" s="245"/>
      <c r="D181" s="257"/>
      <c r="E181" s="258"/>
      <c r="F181" s="259"/>
      <c r="G181" s="236"/>
      <c r="H181" s="234"/>
      <c r="I181" s="262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0"/>
      <c r="AC181" s="200">
        <v>0</v>
      </c>
      <c r="AD181" s="200"/>
      <c r="AE181" s="200"/>
      <c r="AF181" s="200"/>
      <c r="AG181" s="200"/>
      <c r="AH181" s="200"/>
      <c r="AI181" s="200"/>
      <c r="AJ181" s="200"/>
      <c r="AK181" s="200"/>
      <c r="AL181" s="200"/>
      <c r="AM181" s="200"/>
      <c r="AN181" s="200"/>
      <c r="AO181" s="200"/>
      <c r="AP181" s="200"/>
      <c r="AQ181" s="200"/>
      <c r="AR181" s="200"/>
      <c r="AS181" s="200"/>
      <c r="AT181" s="200"/>
      <c r="AU181" s="200"/>
      <c r="AV181" s="200"/>
      <c r="AW181" s="200"/>
      <c r="AX181" s="200"/>
      <c r="AY181" s="200"/>
      <c r="AZ181" s="200"/>
      <c r="BA181" s="200"/>
      <c r="BB181" s="200"/>
      <c r="BC181" s="200"/>
      <c r="BD181" s="200"/>
      <c r="BE181" s="200"/>
      <c r="BF181" s="200"/>
      <c r="BG181" s="200"/>
      <c r="BH181" s="200"/>
    </row>
    <row r="182" spans="1:60" outlineLevel="1" x14ac:dyDescent="0.2">
      <c r="A182" s="256"/>
      <c r="B182" s="213" t="s">
        <v>308</v>
      </c>
      <c r="C182" s="245"/>
      <c r="D182" s="257"/>
      <c r="E182" s="258"/>
      <c r="F182" s="259"/>
      <c r="G182" s="236"/>
      <c r="H182" s="234"/>
      <c r="I182" s="262"/>
      <c r="J182" s="200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0"/>
      <c r="W182" s="200"/>
      <c r="X182" s="200"/>
      <c r="Y182" s="200"/>
      <c r="Z182" s="200"/>
      <c r="AA182" s="200"/>
      <c r="AB182" s="200"/>
      <c r="AC182" s="200"/>
      <c r="AD182" s="200"/>
      <c r="AE182" s="200" t="s">
        <v>107</v>
      </c>
      <c r="AF182" s="200"/>
      <c r="AG182" s="200"/>
      <c r="AH182" s="200"/>
      <c r="AI182" s="200"/>
      <c r="AJ182" s="200"/>
      <c r="AK182" s="200"/>
      <c r="AL182" s="200"/>
      <c r="AM182" s="200"/>
      <c r="AN182" s="200"/>
      <c r="AO182" s="200"/>
      <c r="AP182" s="200"/>
      <c r="AQ182" s="200"/>
      <c r="AR182" s="200"/>
      <c r="AS182" s="200"/>
      <c r="AT182" s="200"/>
      <c r="AU182" s="200"/>
      <c r="AV182" s="200"/>
      <c r="AW182" s="200"/>
      <c r="AX182" s="200"/>
      <c r="AY182" s="200"/>
      <c r="AZ182" s="200"/>
      <c r="BA182" s="200"/>
      <c r="BB182" s="200"/>
      <c r="BC182" s="200"/>
      <c r="BD182" s="200"/>
      <c r="BE182" s="200"/>
      <c r="BF182" s="200"/>
      <c r="BG182" s="200"/>
      <c r="BH182" s="200"/>
    </row>
    <row r="183" spans="1:60" outlineLevel="1" x14ac:dyDescent="0.2">
      <c r="A183" s="256">
        <v>46</v>
      </c>
      <c r="B183" s="217" t="s">
        <v>326</v>
      </c>
      <c r="C183" s="246" t="s">
        <v>310</v>
      </c>
      <c r="D183" s="220" t="s">
        <v>297</v>
      </c>
      <c r="E183" s="228"/>
      <c r="F183" s="237"/>
      <c r="G183" s="235">
        <f>ROUND(E183*F183,2)</f>
        <v>0</v>
      </c>
      <c r="H183" s="234" t="s">
        <v>315</v>
      </c>
      <c r="I183" s="262" t="s">
        <v>112</v>
      </c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0"/>
      <c r="W183" s="200"/>
      <c r="X183" s="200"/>
      <c r="Y183" s="200"/>
      <c r="Z183" s="200"/>
      <c r="AA183" s="200"/>
      <c r="AB183" s="200"/>
      <c r="AC183" s="200"/>
      <c r="AD183" s="200"/>
      <c r="AE183" s="200" t="s">
        <v>113</v>
      </c>
      <c r="AF183" s="200"/>
      <c r="AG183" s="200"/>
      <c r="AH183" s="200"/>
      <c r="AI183" s="200"/>
      <c r="AJ183" s="200"/>
      <c r="AK183" s="200"/>
      <c r="AL183" s="200"/>
      <c r="AM183" s="200">
        <v>15</v>
      </c>
      <c r="AN183" s="200"/>
      <c r="AO183" s="200"/>
      <c r="AP183" s="200"/>
      <c r="AQ183" s="200"/>
      <c r="AR183" s="200"/>
      <c r="AS183" s="200"/>
      <c r="AT183" s="200"/>
      <c r="AU183" s="200"/>
      <c r="AV183" s="200"/>
      <c r="AW183" s="200"/>
      <c r="AX183" s="200"/>
      <c r="AY183" s="200"/>
      <c r="AZ183" s="200"/>
      <c r="BA183" s="200"/>
      <c r="BB183" s="200"/>
      <c r="BC183" s="200"/>
      <c r="BD183" s="200"/>
      <c r="BE183" s="200"/>
      <c r="BF183" s="200"/>
      <c r="BG183" s="200"/>
      <c r="BH183" s="200"/>
    </row>
    <row r="184" spans="1:60" x14ac:dyDescent="0.2">
      <c r="A184" s="255" t="s">
        <v>103</v>
      </c>
      <c r="B184" s="215" t="s">
        <v>76</v>
      </c>
      <c r="C184" s="243" t="s">
        <v>77</v>
      </c>
      <c r="D184" s="218"/>
      <c r="E184" s="223"/>
      <c r="F184" s="238">
        <f>SUM(G185:G219)</f>
        <v>0</v>
      </c>
      <c r="G184" s="239"/>
      <c r="H184" s="231"/>
      <c r="I184" s="261"/>
      <c r="AE184" t="s">
        <v>104</v>
      </c>
    </row>
    <row r="185" spans="1:60" outlineLevel="1" x14ac:dyDescent="0.2">
      <c r="A185" s="256"/>
      <c r="B185" s="212" t="s">
        <v>327</v>
      </c>
      <c r="C185" s="244"/>
      <c r="D185" s="219"/>
      <c r="E185" s="224"/>
      <c r="F185" s="232"/>
      <c r="G185" s="233"/>
      <c r="H185" s="234"/>
      <c r="I185" s="262"/>
      <c r="J185" s="200"/>
      <c r="K185" s="200"/>
      <c r="L185" s="200"/>
      <c r="M185" s="200"/>
      <c r="N185" s="200"/>
      <c r="O185" s="200"/>
      <c r="P185" s="200"/>
      <c r="Q185" s="200"/>
      <c r="R185" s="200"/>
      <c r="S185" s="200"/>
      <c r="T185" s="200"/>
      <c r="U185" s="200"/>
      <c r="V185" s="200"/>
      <c r="W185" s="200"/>
      <c r="X185" s="200"/>
      <c r="Y185" s="200"/>
      <c r="Z185" s="200"/>
      <c r="AA185" s="200"/>
      <c r="AB185" s="200"/>
      <c r="AC185" s="200">
        <v>0</v>
      </c>
      <c r="AD185" s="200"/>
      <c r="AE185" s="200"/>
      <c r="AF185" s="200"/>
      <c r="AG185" s="200"/>
      <c r="AH185" s="200"/>
      <c r="AI185" s="200"/>
      <c r="AJ185" s="200"/>
      <c r="AK185" s="200"/>
      <c r="AL185" s="200"/>
      <c r="AM185" s="200"/>
      <c r="AN185" s="200"/>
      <c r="AO185" s="200"/>
      <c r="AP185" s="200"/>
      <c r="AQ185" s="200"/>
      <c r="AR185" s="200"/>
      <c r="AS185" s="200"/>
      <c r="AT185" s="200"/>
      <c r="AU185" s="200"/>
      <c r="AV185" s="200"/>
      <c r="AW185" s="200"/>
      <c r="AX185" s="200"/>
      <c r="AY185" s="200"/>
      <c r="AZ185" s="200"/>
      <c r="BA185" s="200"/>
      <c r="BB185" s="200"/>
      <c r="BC185" s="200"/>
      <c r="BD185" s="200"/>
      <c r="BE185" s="200"/>
      <c r="BF185" s="200"/>
      <c r="BG185" s="200"/>
      <c r="BH185" s="200"/>
    </row>
    <row r="186" spans="1:60" outlineLevel="1" x14ac:dyDescent="0.2">
      <c r="A186" s="256"/>
      <c r="B186" s="213" t="s">
        <v>328</v>
      </c>
      <c r="C186" s="245"/>
      <c r="D186" s="257"/>
      <c r="E186" s="258"/>
      <c r="F186" s="259"/>
      <c r="G186" s="236"/>
      <c r="H186" s="234"/>
      <c r="I186" s="262"/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  <c r="X186" s="200"/>
      <c r="Y186" s="200"/>
      <c r="Z186" s="200"/>
      <c r="AA186" s="200"/>
      <c r="AB186" s="200"/>
      <c r="AC186" s="200">
        <v>1</v>
      </c>
      <c r="AD186" s="200"/>
      <c r="AE186" s="200"/>
      <c r="AF186" s="200"/>
      <c r="AG186" s="200"/>
      <c r="AH186" s="200"/>
      <c r="AI186" s="200"/>
      <c r="AJ186" s="200"/>
      <c r="AK186" s="200"/>
      <c r="AL186" s="200"/>
      <c r="AM186" s="200"/>
      <c r="AN186" s="200"/>
      <c r="AO186" s="200"/>
      <c r="AP186" s="200"/>
      <c r="AQ186" s="200"/>
      <c r="AR186" s="200"/>
      <c r="AS186" s="200"/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</row>
    <row r="187" spans="1:60" outlineLevel="1" x14ac:dyDescent="0.2">
      <c r="A187" s="260">
        <v>47</v>
      </c>
      <c r="B187" s="216" t="s">
        <v>329</v>
      </c>
      <c r="C187" s="246" t="s">
        <v>330</v>
      </c>
      <c r="D187" s="220" t="s">
        <v>205</v>
      </c>
      <c r="E187" s="225">
        <v>76.8</v>
      </c>
      <c r="F187" s="237"/>
      <c r="G187" s="235">
        <f>ROUND(E187*F187,2)</f>
        <v>0</v>
      </c>
      <c r="H187" s="234" t="s">
        <v>331</v>
      </c>
      <c r="I187" s="262" t="s">
        <v>229</v>
      </c>
      <c r="J187" s="200"/>
      <c r="K187" s="200"/>
      <c r="L187" s="200"/>
      <c r="M187" s="200"/>
      <c r="N187" s="200"/>
      <c r="O187" s="200"/>
      <c r="P187" s="200"/>
      <c r="Q187" s="200"/>
      <c r="R187" s="200"/>
      <c r="S187" s="200"/>
      <c r="T187" s="200"/>
      <c r="U187" s="200"/>
      <c r="V187" s="200"/>
      <c r="W187" s="200"/>
      <c r="X187" s="200"/>
      <c r="Y187" s="200"/>
      <c r="Z187" s="200"/>
      <c r="AA187" s="200"/>
      <c r="AB187" s="200"/>
      <c r="AC187" s="200"/>
      <c r="AD187" s="200"/>
      <c r="AE187" s="200" t="s">
        <v>113</v>
      </c>
      <c r="AF187" s="200"/>
      <c r="AG187" s="200"/>
      <c r="AH187" s="200"/>
      <c r="AI187" s="200"/>
      <c r="AJ187" s="200"/>
      <c r="AK187" s="200"/>
      <c r="AL187" s="200"/>
      <c r="AM187" s="200">
        <v>15</v>
      </c>
      <c r="AN187" s="200"/>
      <c r="AO187" s="200"/>
      <c r="AP187" s="200"/>
      <c r="AQ187" s="200"/>
      <c r="AR187" s="200"/>
      <c r="AS187" s="200"/>
      <c r="AT187" s="200"/>
      <c r="AU187" s="200"/>
      <c r="AV187" s="200"/>
      <c r="AW187" s="200"/>
      <c r="AX187" s="200"/>
      <c r="AY187" s="200"/>
      <c r="AZ187" s="200"/>
      <c r="BA187" s="200"/>
      <c r="BB187" s="200"/>
      <c r="BC187" s="200"/>
      <c r="BD187" s="200"/>
      <c r="BE187" s="200"/>
      <c r="BF187" s="200"/>
      <c r="BG187" s="200"/>
      <c r="BH187" s="200"/>
    </row>
    <row r="188" spans="1:60" outlineLevel="1" x14ac:dyDescent="0.2">
      <c r="A188" s="256"/>
      <c r="B188" s="213" t="s">
        <v>327</v>
      </c>
      <c r="C188" s="245"/>
      <c r="D188" s="257"/>
      <c r="E188" s="258"/>
      <c r="F188" s="259"/>
      <c r="G188" s="236"/>
      <c r="H188" s="234"/>
      <c r="I188" s="262"/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  <c r="X188" s="200"/>
      <c r="Y188" s="200"/>
      <c r="Z188" s="200"/>
      <c r="AA188" s="200"/>
      <c r="AB188" s="200"/>
      <c r="AC188" s="200">
        <v>0</v>
      </c>
      <c r="AD188" s="200"/>
      <c r="AE188" s="200"/>
      <c r="AF188" s="200"/>
      <c r="AG188" s="200"/>
      <c r="AH188" s="200"/>
      <c r="AI188" s="200"/>
      <c r="AJ188" s="200"/>
      <c r="AK188" s="200"/>
      <c r="AL188" s="200"/>
      <c r="AM188" s="200"/>
      <c r="AN188" s="200"/>
      <c r="AO188" s="200"/>
      <c r="AP188" s="200"/>
      <c r="AQ188" s="200"/>
      <c r="AR188" s="200"/>
      <c r="AS188" s="200"/>
      <c r="AT188" s="200"/>
      <c r="AU188" s="200"/>
      <c r="AV188" s="200"/>
      <c r="AW188" s="200"/>
      <c r="AX188" s="200"/>
      <c r="AY188" s="200"/>
      <c r="AZ188" s="200"/>
      <c r="BA188" s="200"/>
      <c r="BB188" s="200"/>
      <c r="BC188" s="200"/>
      <c r="BD188" s="200"/>
      <c r="BE188" s="200"/>
      <c r="BF188" s="200"/>
      <c r="BG188" s="200"/>
      <c r="BH188" s="200"/>
    </row>
    <row r="189" spans="1:60" outlineLevel="1" x14ac:dyDescent="0.2">
      <c r="A189" s="256"/>
      <c r="B189" s="213" t="s">
        <v>328</v>
      </c>
      <c r="C189" s="245"/>
      <c r="D189" s="257"/>
      <c r="E189" s="258"/>
      <c r="F189" s="259"/>
      <c r="G189" s="236"/>
      <c r="H189" s="234"/>
      <c r="I189" s="262"/>
      <c r="J189" s="200"/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0"/>
      <c r="W189" s="200"/>
      <c r="X189" s="200"/>
      <c r="Y189" s="200"/>
      <c r="Z189" s="200"/>
      <c r="AA189" s="200"/>
      <c r="AB189" s="200"/>
      <c r="AC189" s="200">
        <v>1</v>
      </c>
      <c r="AD189" s="200"/>
      <c r="AE189" s="200"/>
      <c r="AF189" s="200"/>
      <c r="AG189" s="200"/>
      <c r="AH189" s="200"/>
      <c r="AI189" s="200"/>
      <c r="AJ189" s="200"/>
      <c r="AK189" s="200"/>
      <c r="AL189" s="200"/>
      <c r="AM189" s="200"/>
      <c r="AN189" s="200"/>
      <c r="AO189" s="200"/>
      <c r="AP189" s="200"/>
      <c r="AQ189" s="200"/>
      <c r="AR189" s="200"/>
      <c r="AS189" s="200"/>
      <c r="AT189" s="200"/>
      <c r="AU189" s="200"/>
      <c r="AV189" s="200"/>
      <c r="AW189" s="200"/>
      <c r="AX189" s="200"/>
      <c r="AY189" s="200"/>
      <c r="AZ189" s="200"/>
      <c r="BA189" s="200"/>
      <c r="BB189" s="200"/>
      <c r="BC189" s="200"/>
      <c r="BD189" s="200"/>
      <c r="BE189" s="200"/>
      <c r="BF189" s="200"/>
      <c r="BG189" s="200"/>
      <c r="BH189" s="200"/>
    </row>
    <row r="190" spans="1:60" outlineLevel="1" x14ac:dyDescent="0.2">
      <c r="A190" s="260">
        <v>48</v>
      </c>
      <c r="B190" s="216" t="s">
        <v>332</v>
      </c>
      <c r="C190" s="246" t="s">
        <v>333</v>
      </c>
      <c r="D190" s="220" t="s">
        <v>288</v>
      </c>
      <c r="E190" s="225">
        <v>48</v>
      </c>
      <c r="F190" s="237"/>
      <c r="G190" s="235">
        <f>ROUND(E190*F190,2)</f>
        <v>0</v>
      </c>
      <c r="H190" s="234" t="s">
        <v>331</v>
      </c>
      <c r="I190" s="262" t="s">
        <v>229</v>
      </c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  <c r="X190" s="200"/>
      <c r="Y190" s="200"/>
      <c r="Z190" s="200"/>
      <c r="AA190" s="200"/>
      <c r="AB190" s="200"/>
      <c r="AC190" s="200"/>
      <c r="AD190" s="200"/>
      <c r="AE190" s="200" t="s">
        <v>113</v>
      </c>
      <c r="AF190" s="200"/>
      <c r="AG190" s="200"/>
      <c r="AH190" s="200"/>
      <c r="AI190" s="200"/>
      <c r="AJ190" s="200"/>
      <c r="AK190" s="200"/>
      <c r="AL190" s="200"/>
      <c r="AM190" s="200">
        <v>15</v>
      </c>
      <c r="AN190" s="200"/>
      <c r="AO190" s="200"/>
      <c r="AP190" s="200"/>
      <c r="AQ190" s="200"/>
      <c r="AR190" s="200"/>
      <c r="AS190" s="200"/>
      <c r="AT190" s="200"/>
      <c r="AU190" s="200"/>
      <c r="AV190" s="200"/>
      <c r="AW190" s="200"/>
      <c r="AX190" s="200"/>
      <c r="AY190" s="200"/>
      <c r="AZ190" s="200"/>
      <c r="BA190" s="200"/>
      <c r="BB190" s="200"/>
      <c r="BC190" s="200"/>
      <c r="BD190" s="200"/>
      <c r="BE190" s="200"/>
      <c r="BF190" s="200"/>
      <c r="BG190" s="200"/>
      <c r="BH190" s="200"/>
    </row>
    <row r="191" spans="1:60" outlineLevel="1" x14ac:dyDescent="0.2">
      <c r="A191" s="256"/>
      <c r="B191" s="213" t="s">
        <v>334</v>
      </c>
      <c r="C191" s="245"/>
      <c r="D191" s="257"/>
      <c r="E191" s="258"/>
      <c r="F191" s="259"/>
      <c r="G191" s="236"/>
      <c r="H191" s="234"/>
      <c r="I191" s="262"/>
      <c r="J191" s="200"/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0"/>
      <c r="W191" s="200"/>
      <c r="X191" s="200"/>
      <c r="Y191" s="200"/>
      <c r="Z191" s="200"/>
      <c r="AA191" s="200"/>
      <c r="AB191" s="200"/>
      <c r="AC191" s="200">
        <v>0</v>
      </c>
      <c r="AD191" s="200"/>
      <c r="AE191" s="200"/>
      <c r="AF191" s="200"/>
      <c r="AG191" s="200"/>
      <c r="AH191" s="200"/>
      <c r="AI191" s="200"/>
      <c r="AJ191" s="200"/>
      <c r="AK191" s="200"/>
      <c r="AL191" s="200"/>
      <c r="AM191" s="200"/>
      <c r="AN191" s="200"/>
      <c r="AO191" s="200"/>
      <c r="AP191" s="200"/>
      <c r="AQ191" s="200"/>
      <c r="AR191" s="200"/>
      <c r="AS191" s="200"/>
      <c r="AT191" s="200"/>
      <c r="AU191" s="200"/>
      <c r="AV191" s="200"/>
      <c r="AW191" s="200"/>
      <c r="AX191" s="200"/>
      <c r="AY191" s="200"/>
      <c r="AZ191" s="200"/>
      <c r="BA191" s="200"/>
      <c r="BB191" s="200"/>
      <c r="BC191" s="200"/>
      <c r="BD191" s="200"/>
      <c r="BE191" s="200"/>
      <c r="BF191" s="200"/>
      <c r="BG191" s="200"/>
      <c r="BH191" s="200"/>
    </row>
    <row r="192" spans="1:60" outlineLevel="1" x14ac:dyDescent="0.2">
      <c r="A192" s="260">
        <v>49</v>
      </c>
      <c r="B192" s="216" t="s">
        <v>335</v>
      </c>
      <c r="C192" s="246" t="s">
        <v>336</v>
      </c>
      <c r="D192" s="220" t="s">
        <v>205</v>
      </c>
      <c r="E192" s="225">
        <v>115.4</v>
      </c>
      <c r="F192" s="237"/>
      <c r="G192" s="235">
        <f>ROUND(E192*F192,2)</f>
        <v>0</v>
      </c>
      <c r="H192" s="234" t="s">
        <v>331</v>
      </c>
      <c r="I192" s="262" t="s">
        <v>229</v>
      </c>
      <c r="J192" s="200"/>
      <c r="K192" s="200"/>
      <c r="L192" s="200"/>
      <c r="M192" s="200"/>
      <c r="N192" s="200"/>
      <c r="O192" s="200"/>
      <c r="P192" s="200"/>
      <c r="Q192" s="200"/>
      <c r="R192" s="200"/>
      <c r="S192" s="200"/>
      <c r="T192" s="200"/>
      <c r="U192" s="200"/>
      <c r="V192" s="200"/>
      <c r="W192" s="200"/>
      <c r="X192" s="200"/>
      <c r="Y192" s="200"/>
      <c r="Z192" s="200"/>
      <c r="AA192" s="200"/>
      <c r="AB192" s="200"/>
      <c r="AC192" s="200"/>
      <c r="AD192" s="200"/>
      <c r="AE192" s="200" t="s">
        <v>113</v>
      </c>
      <c r="AF192" s="200"/>
      <c r="AG192" s="200"/>
      <c r="AH192" s="200"/>
      <c r="AI192" s="200"/>
      <c r="AJ192" s="200"/>
      <c r="AK192" s="200"/>
      <c r="AL192" s="200"/>
      <c r="AM192" s="200">
        <v>15</v>
      </c>
      <c r="AN192" s="200"/>
      <c r="AO192" s="200"/>
      <c r="AP192" s="200"/>
      <c r="AQ192" s="200"/>
      <c r="AR192" s="200"/>
      <c r="AS192" s="200"/>
      <c r="AT192" s="200"/>
      <c r="AU192" s="200"/>
      <c r="AV192" s="200"/>
      <c r="AW192" s="200"/>
      <c r="AX192" s="200"/>
      <c r="AY192" s="200"/>
      <c r="AZ192" s="200"/>
      <c r="BA192" s="200"/>
      <c r="BB192" s="200"/>
      <c r="BC192" s="200"/>
      <c r="BD192" s="200"/>
      <c r="BE192" s="200"/>
      <c r="BF192" s="200"/>
      <c r="BG192" s="200"/>
      <c r="BH192" s="200"/>
    </row>
    <row r="193" spans="1:60" outlineLevel="1" x14ac:dyDescent="0.2">
      <c r="A193" s="256"/>
      <c r="B193" s="217"/>
      <c r="C193" s="247" t="s">
        <v>337</v>
      </c>
      <c r="D193" s="221"/>
      <c r="E193" s="226">
        <v>76.5</v>
      </c>
      <c r="F193" s="235"/>
      <c r="G193" s="235"/>
      <c r="H193" s="234"/>
      <c r="I193" s="262"/>
      <c r="J193" s="200"/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0"/>
      <c r="W193" s="200"/>
      <c r="X193" s="200"/>
      <c r="Y193" s="200"/>
      <c r="Z193" s="200"/>
      <c r="AA193" s="200"/>
      <c r="AB193" s="200"/>
      <c r="AC193" s="200"/>
      <c r="AD193" s="200"/>
      <c r="AE193" s="200"/>
      <c r="AF193" s="200"/>
      <c r="AG193" s="200"/>
      <c r="AH193" s="200"/>
      <c r="AI193" s="200"/>
      <c r="AJ193" s="200"/>
      <c r="AK193" s="200"/>
      <c r="AL193" s="200"/>
      <c r="AM193" s="200"/>
      <c r="AN193" s="200"/>
      <c r="AO193" s="200"/>
      <c r="AP193" s="200"/>
      <c r="AQ193" s="200"/>
      <c r="AR193" s="200"/>
      <c r="AS193" s="200"/>
      <c r="AT193" s="200"/>
      <c r="AU193" s="200"/>
      <c r="AV193" s="200"/>
      <c r="AW193" s="200"/>
      <c r="AX193" s="200"/>
      <c r="AY193" s="200"/>
      <c r="AZ193" s="200"/>
      <c r="BA193" s="200"/>
      <c r="BB193" s="200"/>
      <c r="BC193" s="200"/>
      <c r="BD193" s="200"/>
      <c r="BE193" s="200"/>
      <c r="BF193" s="200"/>
      <c r="BG193" s="200"/>
      <c r="BH193" s="200"/>
    </row>
    <row r="194" spans="1:60" outlineLevel="1" x14ac:dyDescent="0.2">
      <c r="A194" s="256"/>
      <c r="B194" s="217"/>
      <c r="C194" s="247" t="s">
        <v>338</v>
      </c>
      <c r="D194" s="221"/>
      <c r="E194" s="226">
        <v>38.9</v>
      </c>
      <c r="F194" s="235"/>
      <c r="G194" s="235"/>
      <c r="H194" s="234"/>
      <c r="I194" s="262"/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  <c r="X194" s="200"/>
      <c r="Y194" s="200"/>
      <c r="Z194" s="200"/>
      <c r="AA194" s="200"/>
      <c r="AB194" s="200"/>
      <c r="AC194" s="200"/>
      <c r="AD194" s="200"/>
      <c r="AE194" s="200"/>
      <c r="AF194" s="200"/>
      <c r="AG194" s="200"/>
      <c r="AH194" s="200"/>
      <c r="AI194" s="200"/>
      <c r="AJ194" s="200"/>
      <c r="AK194" s="200"/>
      <c r="AL194" s="200"/>
      <c r="AM194" s="200"/>
      <c r="AN194" s="200"/>
      <c r="AO194" s="200"/>
      <c r="AP194" s="200"/>
      <c r="AQ194" s="200"/>
      <c r="AR194" s="200"/>
      <c r="AS194" s="200"/>
      <c r="AT194" s="200"/>
      <c r="AU194" s="200"/>
      <c r="AV194" s="200"/>
      <c r="AW194" s="200"/>
      <c r="AX194" s="200"/>
      <c r="AY194" s="200"/>
      <c r="AZ194" s="200"/>
      <c r="BA194" s="200"/>
      <c r="BB194" s="200"/>
      <c r="BC194" s="200"/>
      <c r="BD194" s="200"/>
      <c r="BE194" s="200"/>
      <c r="BF194" s="200"/>
      <c r="BG194" s="200"/>
      <c r="BH194" s="200"/>
    </row>
    <row r="195" spans="1:60" outlineLevel="1" x14ac:dyDescent="0.2">
      <c r="A195" s="260">
        <v>50</v>
      </c>
      <c r="B195" s="216" t="s">
        <v>339</v>
      </c>
      <c r="C195" s="246" t="s">
        <v>340</v>
      </c>
      <c r="D195" s="220" t="s">
        <v>205</v>
      </c>
      <c r="E195" s="225">
        <v>86.2</v>
      </c>
      <c r="F195" s="237"/>
      <c r="G195" s="235">
        <f>ROUND(E195*F195,2)</f>
        <v>0</v>
      </c>
      <c r="H195" s="234"/>
      <c r="I195" s="262" t="s">
        <v>118</v>
      </c>
      <c r="J195" s="200"/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  <c r="X195" s="200"/>
      <c r="Y195" s="200"/>
      <c r="Z195" s="200"/>
      <c r="AA195" s="200"/>
      <c r="AB195" s="200"/>
      <c r="AC195" s="200"/>
      <c r="AD195" s="200"/>
      <c r="AE195" s="200" t="s">
        <v>119</v>
      </c>
      <c r="AF195" s="200">
        <v>1</v>
      </c>
      <c r="AG195" s="200"/>
      <c r="AH195" s="200"/>
      <c r="AI195" s="200"/>
      <c r="AJ195" s="200"/>
      <c r="AK195" s="200"/>
      <c r="AL195" s="200"/>
      <c r="AM195" s="200">
        <v>15</v>
      </c>
      <c r="AN195" s="200"/>
      <c r="AO195" s="200"/>
      <c r="AP195" s="200"/>
      <c r="AQ195" s="200"/>
      <c r="AR195" s="200"/>
      <c r="AS195" s="200"/>
      <c r="AT195" s="200"/>
      <c r="AU195" s="200"/>
      <c r="AV195" s="200"/>
      <c r="AW195" s="200"/>
      <c r="AX195" s="200"/>
      <c r="AY195" s="200"/>
      <c r="AZ195" s="200"/>
      <c r="BA195" s="200"/>
      <c r="BB195" s="200"/>
      <c r="BC195" s="200"/>
      <c r="BD195" s="200"/>
      <c r="BE195" s="200"/>
      <c r="BF195" s="200"/>
      <c r="BG195" s="200"/>
      <c r="BH195" s="200"/>
    </row>
    <row r="196" spans="1:60" outlineLevel="1" x14ac:dyDescent="0.2">
      <c r="A196" s="256"/>
      <c r="B196" s="217"/>
      <c r="C196" s="247" t="s">
        <v>341</v>
      </c>
      <c r="D196" s="221"/>
      <c r="E196" s="226">
        <v>10.6</v>
      </c>
      <c r="F196" s="235"/>
      <c r="G196" s="235"/>
      <c r="H196" s="234"/>
      <c r="I196" s="262"/>
      <c r="J196" s="200"/>
      <c r="K196" s="200"/>
      <c r="L196" s="200"/>
      <c r="M196" s="200"/>
      <c r="N196" s="200"/>
      <c r="O196" s="200"/>
      <c r="P196" s="200"/>
      <c r="Q196" s="200"/>
      <c r="R196" s="200"/>
      <c r="S196" s="200"/>
      <c r="T196" s="200"/>
      <c r="U196" s="200"/>
      <c r="V196" s="200"/>
      <c r="W196" s="200"/>
      <c r="X196" s="200"/>
      <c r="Y196" s="200"/>
      <c r="Z196" s="200"/>
      <c r="AA196" s="200"/>
      <c r="AB196" s="200"/>
      <c r="AC196" s="200"/>
      <c r="AD196" s="200"/>
      <c r="AE196" s="200"/>
      <c r="AF196" s="200"/>
      <c r="AG196" s="200"/>
      <c r="AH196" s="200"/>
      <c r="AI196" s="200"/>
      <c r="AJ196" s="200"/>
      <c r="AK196" s="200"/>
      <c r="AL196" s="200"/>
      <c r="AM196" s="200"/>
      <c r="AN196" s="200"/>
      <c r="AO196" s="200"/>
      <c r="AP196" s="200"/>
      <c r="AQ196" s="200"/>
      <c r="AR196" s="200"/>
      <c r="AS196" s="200"/>
      <c r="AT196" s="200"/>
      <c r="AU196" s="200"/>
      <c r="AV196" s="200"/>
      <c r="AW196" s="200"/>
      <c r="AX196" s="200"/>
      <c r="AY196" s="200"/>
      <c r="AZ196" s="200"/>
      <c r="BA196" s="200"/>
      <c r="BB196" s="200"/>
      <c r="BC196" s="200"/>
      <c r="BD196" s="200"/>
      <c r="BE196" s="200"/>
      <c r="BF196" s="200"/>
      <c r="BG196" s="200"/>
      <c r="BH196" s="200"/>
    </row>
    <row r="197" spans="1:60" outlineLevel="1" x14ac:dyDescent="0.2">
      <c r="A197" s="256"/>
      <c r="B197" s="217"/>
      <c r="C197" s="247" t="s">
        <v>342</v>
      </c>
      <c r="D197" s="221"/>
      <c r="E197" s="226">
        <v>75.599999999999994</v>
      </c>
      <c r="F197" s="235"/>
      <c r="G197" s="235"/>
      <c r="H197" s="234"/>
      <c r="I197" s="262"/>
      <c r="J197" s="200"/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0"/>
      <c r="W197" s="200"/>
      <c r="X197" s="200"/>
      <c r="Y197" s="200"/>
      <c r="Z197" s="200"/>
      <c r="AA197" s="200"/>
      <c r="AB197" s="200"/>
      <c r="AC197" s="200"/>
      <c r="AD197" s="200"/>
      <c r="AE197" s="200"/>
      <c r="AF197" s="200"/>
      <c r="AG197" s="200"/>
      <c r="AH197" s="200"/>
      <c r="AI197" s="200"/>
      <c r="AJ197" s="200"/>
      <c r="AK197" s="200"/>
      <c r="AL197" s="200"/>
      <c r="AM197" s="200"/>
      <c r="AN197" s="200"/>
      <c r="AO197" s="200"/>
      <c r="AP197" s="200"/>
      <c r="AQ197" s="200"/>
      <c r="AR197" s="200"/>
      <c r="AS197" s="200"/>
      <c r="AT197" s="200"/>
      <c r="AU197" s="200"/>
      <c r="AV197" s="200"/>
      <c r="AW197" s="200"/>
      <c r="AX197" s="200"/>
      <c r="AY197" s="200"/>
      <c r="AZ197" s="200"/>
      <c r="BA197" s="200"/>
      <c r="BB197" s="200"/>
      <c r="BC197" s="200"/>
      <c r="BD197" s="200"/>
      <c r="BE197" s="200"/>
      <c r="BF197" s="200"/>
      <c r="BG197" s="200"/>
      <c r="BH197" s="200"/>
    </row>
    <row r="198" spans="1:60" outlineLevel="1" x14ac:dyDescent="0.2">
      <c r="A198" s="260">
        <v>51</v>
      </c>
      <c r="B198" s="216" t="s">
        <v>343</v>
      </c>
      <c r="C198" s="246" t="s">
        <v>344</v>
      </c>
      <c r="D198" s="220" t="s">
        <v>205</v>
      </c>
      <c r="E198" s="225">
        <v>12</v>
      </c>
      <c r="F198" s="237"/>
      <c r="G198" s="235">
        <f>ROUND(E198*F198,2)</f>
        <v>0</v>
      </c>
      <c r="H198" s="234"/>
      <c r="I198" s="262" t="s">
        <v>118</v>
      </c>
      <c r="J198" s="200"/>
      <c r="K198" s="200"/>
      <c r="L198" s="200"/>
      <c r="M198" s="200"/>
      <c r="N198" s="200"/>
      <c r="O198" s="200"/>
      <c r="P198" s="200"/>
      <c r="Q198" s="200"/>
      <c r="R198" s="200"/>
      <c r="S198" s="200"/>
      <c r="T198" s="200"/>
      <c r="U198" s="200"/>
      <c r="V198" s="200"/>
      <c r="W198" s="200"/>
      <c r="X198" s="200"/>
      <c r="Y198" s="200"/>
      <c r="Z198" s="200"/>
      <c r="AA198" s="200"/>
      <c r="AB198" s="200"/>
      <c r="AC198" s="200"/>
      <c r="AD198" s="200"/>
      <c r="AE198" s="200" t="s">
        <v>119</v>
      </c>
      <c r="AF198" s="200">
        <v>1</v>
      </c>
      <c r="AG198" s="200"/>
      <c r="AH198" s="200"/>
      <c r="AI198" s="200"/>
      <c r="AJ198" s="200"/>
      <c r="AK198" s="200"/>
      <c r="AL198" s="200"/>
      <c r="AM198" s="200">
        <v>15</v>
      </c>
      <c r="AN198" s="200"/>
      <c r="AO198" s="200"/>
      <c r="AP198" s="200"/>
      <c r="AQ198" s="200"/>
      <c r="AR198" s="200"/>
      <c r="AS198" s="200"/>
      <c r="AT198" s="200"/>
      <c r="AU198" s="200"/>
      <c r="AV198" s="200"/>
      <c r="AW198" s="200"/>
      <c r="AX198" s="200"/>
      <c r="AY198" s="200"/>
      <c r="AZ198" s="200"/>
      <c r="BA198" s="200"/>
      <c r="BB198" s="200"/>
      <c r="BC198" s="200"/>
      <c r="BD198" s="200"/>
      <c r="BE198" s="200"/>
      <c r="BF198" s="200"/>
      <c r="BG198" s="200"/>
      <c r="BH198" s="200"/>
    </row>
    <row r="199" spans="1:60" outlineLevel="1" x14ac:dyDescent="0.2">
      <c r="A199" s="256"/>
      <c r="B199" s="217"/>
      <c r="C199" s="247" t="s">
        <v>345</v>
      </c>
      <c r="D199" s="221"/>
      <c r="E199" s="226">
        <v>7.2</v>
      </c>
      <c r="F199" s="235"/>
      <c r="G199" s="235"/>
      <c r="H199" s="234"/>
      <c r="I199" s="262"/>
      <c r="J199" s="200"/>
      <c r="K199" s="200"/>
      <c r="L199" s="200"/>
      <c r="M199" s="200"/>
      <c r="N199" s="200"/>
      <c r="O199" s="200"/>
      <c r="P199" s="200"/>
      <c r="Q199" s="200"/>
      <c r="R199" s="200"/>
      <c r="S199" s="200"/>
      <c r="T199" s="200"/>
      <c r="U199" s="200"/>
      <c r="V199" s="200"/>
      <c r="W199" s="200"/>
      <c r="X199" s="200"/>
      <c r="Y199" s="200"/>
      <c r="Z199" s="200"/>
      <c r="AA199" s="200"/>
      <c r="AB199" s="200"/>
      <c r="AC199" s="200"/>
      <c r="AD199" s="200"/>
      <c r="AE199" s="200"/>
      <c r="AF199" s="200"/>
      <c r="AG199" s="200"/>
      <c r="AH199" s="200"/>
      <c r="AI199" s="200"/>
      <c r="AJ199" s="200"/>
      <c r="AK199" s="200"/>
      <c r="AL199" s="200"/>
      <c r="AM199" s="200"/>
      <c r="AN199" s="200"/>
      <c r="AO199" s="200"/>
      <c r="AP199" s="200"/>
      <c r="AQ199" s="200"/>
      <c r="AR199" s="200"/>
      <c r="AS199" s="200"/>
      <c r="AT199" s="200"/>
      <c r="AU199" s="200"/>
      <c r="AV199" s="200"/>
      <c r="AW199" s="200"/>
      <c r="AX199" s="200"/>
      <c r="AY199" s="200"/>
      <c r="AZ199" s="200"/>
      <c r="BA199" s="200"/>
      <c r="BB199" s="200"/>
      <c r="BC199" s="200"/>
      <c r="BD199" s="200"/>
      <c r="BE199" s="200"/>
      <c r="BF199" s="200"/>
      <c r="BG199" s="200"/>
      <c r="BH199" s="200"/>
    </row>
    <row r="200" spans="1:60" outlineLevel="1" x14ac:dyDescent="0.2">
      <c r="A200" s="256"/>
      <c r="B200" s="217"/>
      <c r="C200" s="247" t="s">
        <v>346</v>
      </c>
      <c r="D200" s="221"/>
      <c r="E200" s="226">
        <v>1.2</v>
      </c>
      <c r="F200" s="235"/>
      <c r="G200" s="235"/>
      <c r="H200" s="234"/>
      <c r="I200" s="262"/>
      <c r="J200" s="200"/>
      <c r="K200" s="200"/>
      <c r="L200" s="200"/>
      <c r="M200" s="200"/>
      <c r="N200" s="200"/>
      <c r="O200" s="200"/>
      <c r="P200" s="200"/>
      <c r="Q200" s="200"/>
      <c r="R200" s="200"/>
      <c r="S200" s="200"/>
      <c r="T200" s="200"/>
      <c r="U200" s="200"/>
      <c r="V200" s="200"/>
      <c r="W200" s="200"/>
      <c r="X200" s="200"/>
      <c r="Y200" s="200"/>
      <c r="Z200" s="200"/>
      <c r="AA200" s="200"/>
      <c r="AB200" s="200"/>
      <c r="AC200" s="200"/>
      <c r="AD200" s="200"/>
      <c r="AE200" s="200"/>
      <c r="AF200" s="200"/>
      <c r="AG200" s="200"/>
      <c r="AH200" s="200"/>
      <c r="AI200" s="200"/>
      <c r="AJ200" s="200"/>
      <c r="AK200" s="200"/>
      <c r="AL200" s="200"/>
      <c r="AM200" s="200"/>
      <c r="AN200" s="200"/>
      <c r="AO200" s="200"/>
      <c r="AP200" s="200"/>
      <c r="AQ200" s="200"/>
      <c r="AR200" s="200"/>
      <c r="AS200" s="200"/>
      <c r="AT200" s="200"/>
      <c r="AU200" s="200"/>
      <c r="AV200" s="200"/>
      <c r="AW200" s="200"/>
      <c r="AX200" s="200"/>
      <c r="AY200" s="200"/>
      <c r="AZ200" s="200"/>
      <c r="BA200" s="200"/>
      <c r="BB200" s="200"/>
      <c r="BC200" s="200"/>
      <c r="BD200" s="200"/>
      <c r="BE200" s="200"/>
      <c r="BF200" s="200"/>
      <c r="BG200" s="200"/>
      <c r="BH200" s="200"/>
    </row>
    <row r="201" spans="1:60" outlineLevel="1" x14ac:dyDescent="0.2">
      <c r="A201" s="256"/>
      <c r="B201" s="217"/>
      <c r="C201" s="247" t="s">
        <v>347</v>
      </c>
      <c r="D201" s="221"/>
      <c r="E201" s="226">
        <v>3.6</v>
      </c>
      <c r="F201" s="235"/>
      <c r="G201" s="235"/>
      <c r="H201" s="234"/>
      <c r="I201" s="262"/>
      <c r="J201" s="200"/>
      <c r="K201" s="200"/>
      <c r="L201" s="200"/>
      <c r="M201" s="200"/>
      <c r="N201" s="200"/>
      <c r="O201" s="200"/>
      <c r="P201" s="200"/>
      <c r="Q201" s="200"/>
      <c r="R201" s="200"/>
      <c r="S201" s="200"/>
      <c r="T201" s="200"/>
      <c r="U201" s="200"/>
      <c r="V201" s="200"/>
      <c r="W201" s="200"/>
      <c r="X201" s="200"/>
      <c r="Y201" s="200"/>
      <c r="Z201" s="200"/>
      <c r="AA201" s="200"/>
      <c r="AB201" s="200"/>
      <c r="AC201" s="200"/>
      <c r="AD201" s="200"/>
      <c r="AE201" s="200"/>
      <c r="AF201" s="200"/>
      <c r="AG201" s="200"/>
      <c r="AH201" s="200"/>
      <c r="AI201" s="200"/>
      <c r="AJ201" s="200"/>
      <c r="AK201" s="200"/>
      <c r="AL201" s="200"/>
      <c r="AM201" s="200"/>
      <c r="AN201" s="200"/>
      <c r="AO201" s="200"/>
      <c r="AP201" s="200"/>
      <c r="AQ201" s="200"/>
      <c r="AR201" s="200"/>
      <c r="AS201" s="200"/>
      <c r="AT201" s="200"/>
      <c r="AU201" s="200"/>
      <c r="AV201" s="200"/>
      <c r="AW201" s="200"/>
      <c r="AX201" s="200"/>
      <c r="AY201" s="200"/>
      <c r="AZ201" s="200"/>
      <c r="BA201" s="200"/>
      <c r="BB201" s="200"/>
      <c r="BC201" s="200"/>
      <c r="BD201" s="200"/>
      <c r="BE201" s="200"/>
      <c r="BF201" s="200"/>
      <c r="BG201" s="200"/>
      <c r="BH201" s="200"/>
    </row>
    <row r="202" spans="1:60" outlineLevel="1" x14ac:dyDescent="0.2">
      <c r="A202" s="260">
        <v>52</v>
      </c>
      <c r="B202" s="216" t="s">
        <v>348</v>
      </c>
      <c r="C202" s="246" t="s">
        <v>349</v>
      </c>
      <c r="D202" s="220" t="s">
        <v>205</v>
      </c>
      <c r="E202" s="225">
        <v>21</v>
      </c>
      <c r="F202" s="237"/>
      <c r="G202" s="235">
        <f>ROUND(E202*F202,2)</f>
        <v>0</v>
      </c>
      <c r="H202" s="234"/>
      <c r="I202" s="262" t="s">
        <v>118</v>
      </c>
      <c r="J202" s="200"/>
      <c r="K202" s="200"/>
      <c r="L202" s="200"/>
      <c r="M202" s="200"/>
      <c r="N202" s="200"/>
      <c r="O202" s="200"/>
      <c r="P202" s="200"/>
      <c r="Q202" s="200"/>
      <c r="R202" s="200"/>
      <c r="S202" s="200"/>
      <c r="T202" s="200"/>
      <c r="U202" s="200"/>
      <c r="V202" s="200"/>
      <c r="W202" s="200"/>
      <c r="X202" s="200"/>
      <c r="Y202" s="200"/>
      <c r="Z202" s="200"/>
      <c r="AA202" s="200"/>
      <c r="AB202" s="200"/>
      <c r="AC202" s="200"/>
      <c r="AD202" s="200"/>
      <c r="AE202" s="200" t="s">
        <v>119</v>
      </c>
      <c r="AF202" s="200">
        <v>1</v>
      </c>
      <c r="AG202" s="200"/>
      <c r="AH202" s="200"/>
      <c r="AI202" s="200"/>
      <c r="AJ202" s="200"/>
      <c r="AK202" s="200"/>
      <c r="AL202" s="200"/>
      <c r="AM202" s="200">
        <v>15</v>
      </c>
      <c r="AN202" s="200"/>
      <c r="AO202" s="200"/>
      <c r="AP202" s="200"/>
      <c r="AQ202" s="200"/>
      <c r="AR202" s="200"/>
      <c r="AS202" s="200"/>
      <c r="AT202" s="200"/>
      <c r="AU202" s="200"/>
      <c r="AV202" s="200"/>
      <c r="AW202" s="200"/>
      <c r="AX202" s="200"/>
      <c r="AY202" s="200"/>
      <c r="AZ202" s="200"/>
      <c r="BA202" s="200"/>
      <c r="BB202" s="200"/>
      <c r="BC202" s="200"/>
      <c r="BD202" s="200"/>
      <c r="BE202" s="200"/>
      <c r="BF202" s="200"/>
      <c r="BG202" s="200"/>
      <c r="BH202" s="200"/>
    </row>
    <row r="203" spans="1:60" outlineLevel="1" x14ac:dyDescent="0.2">
      <c r="A203" s="256"/>
      <c r="B203" s="217"/>
      <c r="C203" s="247" t="s">
        <v>350</v>
      </c>
      <c r="D203" s="221"/>
      <c r="E203" s="226">
        <v>14</v>
      </c>
      <c r="F203" s="235"/>
      <c r="G203" s="235"/>
      <c r="H203" s="234"/>
      <c r="I203" s="262"/>
      <c r="J203" s="200"/>
      <c r="K203" s="200"/>
      <c r="L203" s="200"/>
      <c r="M203" s="200"/>
      <c r="N203" s="200"/>
      <c r="O203" s="200"/>
      <c r="P203" s="200"/>
      <c r="Q203" s="200"/>
      <c r="R203" s="200"/>
      <c r="S203" s="200"/>
      <c r="T203" s="200"/>
      <c r="U203" s="200"/>
      <c r="V203" s="200"/>
      <c r="W203" s="200"/>
      <c r="X203" s="200"/>
      <c r="Y203" s="200"/>
      <c r="Z203" s="200"/>
      <c r="AA203" s="200"/>
      <c r="AB203" s="200"/>
      <c r="AC203" s="200"/>
      <c r="AD203" s="200"/>
      <c r="AE203" s="200"/>
      <c r="AF203" s="200"/>
      <c r="AG203" s="200"/>
      <c r="AH203" s="200"/>
      <c r="AI203" s="200"/>
      <c r="AJ203" s="200"/>
      <c r="AK203" s="200"/>
      <c r="AL203" s="200"/>
      <c r="AM203" s="200"/>
      <c r="AN203" s="200"/>
      <c r="AO203" s="200"/>
      <c r="AP203" s="200"/>
      <c r="AQ203" s="200"/>
      <c r="AR203" s="200"/>
      <c r="AS203" s="200"/>
      <c r="AT203" s="200"/>
      <c r="AU203" s="200"/>
      <c r="AV203" s="200"/>
      <c r="AW203" s="200"/>
      <c r="AX203" s="200"/>
      <c r="AY203" s="200"/>
      <c r="AZ203" s="200"/>
      <c r="BA203" s="200"/>
      <c r="BB203" s="200"/>
      <c r="BC203" s="200"/>
      <c r="BD203" s="200"/>
      <c r="BE203" s="200"/>
      <c r="BF203" s="200"/>
      <c r="BG203" s="200"/>
      <c r="BH203" s="200"/>
    </row>
    <row r="204" spans="1:60" outlineLevel="1" x14ac:dyDescent="0.2">
      <c r="A204" s="256"/>
      <c r="B204" s="217"/>
      <c r="C204" s="247" t="s">
        <v>351</v>
      </c>
      <c r="D204" s="221"/>
      <c r="E204" s="226">
        <v>7</v>
      </c>
      <c r="F204" s="235"/>
      <c r="G204" s="235"/>
      <c r="H204" s="234"/>
      <c r="I204" s="262"/>
      <c r="J204" s="200"/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0"/>
      <c r="W204" s="200"/>
      <c r="X204" s="200"/>
      <c r="Y204" s="200"/>
      <c r="Z204" s="200"/>
      <c r="AA204" s="200"/>
      <c r="AB204" s="200"/>
      <c r="AC204" s="200"/>
      <c r="AD204" s="200"/>
      <c r="AE204" s="200"/>
      <c r="AF204" s="200"/>
      <c r="AG204" s="200"/>
      <c r="AH204" s="200"/>
      <c r="AI204" s="200"/>
      <c r="AJ204" s="200"/>
      <c r="AK204" s="200"/>
      <c r="AL204" s="200"/>
      <c r="AM204" s="200"/>
      <c r="AN204" s="200"/>
      <c r="AO204" s="200"/>
      <c r="AP204" s="200"/>
      <c r="AQ204" s="200"/>
      <c r="AR204" s="200"/>
      <c r="AS204" s="200"/>
      <c r="AT204" s="200"/>
      <c r="AU204" s="200"/>
      <c r="AV204" s="200"/>
      <c r="AW204" s="200"/>
      <c r="AX204" s="200"/>
      <c r="AY204" s="200"/>
      <c r="AZ204" s="200"/>
      <c r="BA204" s="200"/>
      <c r="BB204" s="200"/>
      <c r="BC204" s="200"/>
      <c r="BD204" s="200"/>
      <c r="BE204" s="200"/>
      <c r="BF204" s="200"/>
      <c r="BG204" s="200"/>
      <c r="BH204" s="200"/>
    </row>
    <row r="205" spans="1:60" outlineLevel="1" x14ac:dyDescent="0.2">
      <c r="A205" s="260">
        <v>53</v>
      </c>
      <c r="B205" s="216" t="s">
        <v>352</v>
      </c>
      <c r="C205" s="246" t="s">
        <v>353</v>
      </c>
      <c r="D205" s="220" t="s">
        <v>205</v>
      </c>
      <c r="E205" s="225">
        <v>75.599999999999994</v>
      </c>
      <c r="F205" s="237"/>
      <c r="G205" s="235">
        <f>ROUND(E205*F205,2)</f>
        <v>0</v>
      </c>
      <c r="H205" s="234"/>
      <c r="I205" s="262" t="s">
        <v>118</v>
      </c>
      <c r="J205" s="200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0"/>
      <c r="W205" s="200"/>
      <c r="X205" s="200"/>
      <c r="Y205" s="200"/>
      <c r="Z205" s="200"/>
      <c r="AA205" s="200"/>
      <c r="AB205" s="200"/>
      <c r="AC205" s="200"/>
      <c r="AD205" s="200"/>
      <c r="AE205" s="200" t="s">
        <v>119</v>
      </c>
      <c r="AF205" s="200">
        <v>1</v>
      </c>
      <c r="AG205" s="200"/>
      <c r="AH205" s="200"/>
      <c r="AI205" s="200"/>
      <c r="AJ205" s="200"/>
      <c r="AK205" s="200"/>
      <c r="AL205" s="200"/>
      <c r="AM205" s="200">
        <v>15</v>
      </c>
      <c r="AN205" s="200"/>
      <c r="AO205" s="200"/>
      <c r="AP205" s="200"/>
      <c r="AQ205" s="200"/>
      <c r="AR205" s="200"/>
      <c r="AS205" s="200"/>
      <c r="AT205" s="200"/>
      <c r="AU205" s="200"/>
      <c r="AV205" s="200"/>
      <c r="AW205" s="200"/>
      <c r="AX205" s="200"/>
      <c r="AY205" s="200"/>
      <c r="AZ205" s="200"/>
      <c r="BA205" s="200"/>
      <c r="BB205" s="200"/>
      <c r="BC205" s="200"/>
      <c r="BD205" s="200"/>
      <c r="BE205" s="200"/>
      <c r="BF205" s="200"/>
      <c r="BG205" s="200"/>
      <c r="BH205" s="200"/>
    </row>
    <row r="206" spans="1:60" outlineLevel="1" x14ac:dyDescent="0.2">
      <c r="A206" s="256"/>
      <c r="B206" s="217"/>
      <c r="C206" s="247" t="s">
        <v>354</v>
      </c>
      <c r="D206" s="221"/>
      <c r="E206" s="226">
        <v>75.599999999999994</v>
      </c>
      <c r="F206" s="235"/>
      <c r="G206" s="235"/>
      <c r="H206" s="234"/>
      <c r="I206" s="262"/>
      <c r="J206" s="200"/>
      <c r="K206" s="200"/>
      <c r="L206" s="200"/>
      <c r="M206" s="200"/>
      <c r="N206" s="200"/>
      <c r="O206" s="200"/>
      <c r="P206" s="200"/>
      <c r="Q206" s="200"/>
      <c r="R206" s="200"/>
      <c r="S206" s="200"/>
      <c r="T206" s="200"/>
      <c r="U206" s="200"/>
      <c r="V206" s="200"/>
      <c r="W206" s="200"/>
      <c r="X206" s="200"/>
      <c r="Y206" s="200"/>
      <c r="Z206" s="200"/>
      <c r="AA206" s="200"/>
      <c r="AB206" s="200"/>
      <c r="AC206" s="200"/>
      <c r="AD206" s="200"/>
      <c r="AE206" s="200"/>
      <c r="AF206" s="200"/>
      <c r="AG206" s="200"/>
      <c r="AH206" s="200"/>
      <c r="AI206" s="200"/>
      <c r="AJ206" s="200"/>
      <c r="AK206" s="200"/>
      <c r="AL206" s="200"/>
      <c r="AM206" s="200"/>
      <c r="AN206" s="200"/>
      <c r="AO206" s="200"/>
      <c r="AP206" s="200"/>
      <c r="AQ206" s="200"/>
      <c r="AR206" s="200"/>
      <c r="AS206" s="200"/>
      <c r="AT206" s="200"/>
      <c r="AU206" s="200"/>
      <c r="AV206" s="200"/>
      <c r="AW206" s="200"/>
      <c r="AX206" s="200"/>
      <c r="AY206" s="200"/>
      <c r="AZ206" s="200"/>
      <c r="BA206" s="200"/>
      <c r="BB206" s="200"/>
      <c r="BC206" s="200"/>
      <c r="BD206" s="200"/>
      <c r="BE206" s="200"/>
      <c r="BF206" s="200"/>
      <c r="BG206" s="200"/>
      <c r="BH206" s="200"/>
    </row>
    <row r="207" spans="1:60" outlineLevel="1" x14ac:dyDescent="0.2">
      <c r="A207" s="260">
        <v>54</v>
      </c>
      <c r="B207" s="216" t="s">
        <v>355</v>
      </c>
      <c r="C207" s="246" t="s">
        <v>356</v>
      </c>
      <c r="D207" s="220" t="s">
        <v>205</v>
      </c>
      <c r="E207" s="225">
        <v>2.4</v>
      </c>
      <c r="F207" s="237"/>
      <c r="G207" s="235">
        <f>ROUND(E207*F207,2)</f>
        <v>0</v>
      </c>
      <c r="H207" s="234"/>
      <c r="I207" s="262" t="s">
        <v>118</v>
      </c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0"/>
      <c r="V207" s="200"/>
      <c r="W207" s="200"/>
      <c r="X207" s="200"/>
      <c r="Y207" s="200"/>
      <c r="Z207" s="200"/>
      <c r="AA207" s="200"/>
      <c r="AB207" s="200"/>
      <c r="AC207" s="200"/>
      <c r="AD207" s="200"/>
      <c r="AE207" s="200" t="s">
        <v>119</v>
      </c>
      <c r="AF207" s="200">
        <v>1</v>
      </c>
      <c r="AG207" s="200"/>
      <c r="AH207" s="200"/>
      <c r="AI207" s="200"/>
      <c r="AJ207" s="200"/>
      <c r="AK207" s="200"/>
      <c r="AL207" s="200"/>
      <c r="AM207" s="200">
        <v>15</v>
      </c>
      <c r="AN207" s="200"/>
      <c r="AO207" s="200"/>
      <c r="AP207" s="200"/>
      <c r="AQ207" s="200"/>
      <c r="AR207" s="200"/>
      <c r="AS207" s="200"/>
      <c r="AT207" s="200"/>
      <c r="AU207" s="200"/>
      <c r="AV207" s="200"/>
      <c r="AW207" s="200"/>
      <c r="AX207" s="200"/>
      <c r="AY207" s="200"/>
      <c r="AZ207" s="200"/>
      <c r="BA207" s="200"/>
      <c r="BB207" s="200"/>
      <c r="BC207" s="200"/>
      <c r="BD207" s="200"/>
      <c r="BE207" s="200"/>
      <c r="BF207" s="200"/>
      <c r="BG207" s="200"/>
      <c r="BH207" s="200"/>
    </row>
    <row r="208" spans="1:60" outlineLevel="1" x14ac:dyDescent="0.2">
      <c r="A208" s="256"/>
      <c r="B208" s="217"/>
      <c r="C208" s="247" t="s">
        <v>357</v>
      </c>
      <c r="D208" s="221"/>
      <c r="E208" s="226">
        <v>2.4</v>
      </c>
      <c r="F208" s="235"/>
      <c r="G208" s="235"/>
      <c r="H208" s="234"/>
      <c r="I208" s="262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0"/>
      <c r="V208" s="200"/>
      <c r="W208" s="200"/>
      <c r="X208" s="200"/>
      <c r="Y208" s="200"/>
      <c r="Z208" s="200"/>
      <c r="AA208" s="200"/>
      <c r="AB208" s="200"/>
      <c r="AC208" s="200"/>
      <c r="AD208" s="200"/>
      <c r="AE208" s="200"/>
      <c r="AF208" s="200"/>
      <c r="AG208" s="200"/>
      <c r="AH208" s="200"/>
      <c r="AI208" s="200"/>
      <c r="AJ208" s="200"/>
      <c r="AK208" s="200"/>
      <c r="AL208" s="200"/>
      <c r="AM208" s="200"/>
      <c r="AN208" s="200"/>
      <c r="AO208" s="200"/>
      <c r="AP208" s="200"/>
      <c r="AQ208" s="200"/>
      <c r="AR208" s="200"/>
      <c r="AS208" s="200"/>
      <c r="AT208" s="200"/>
      <c r="AU208" s="200"/>
      <c r="AV208" s="200"/>
      <c r="AW208" s="200"/>
      <c r="AX208" s="200"/>
      <c r="AY208" s="200"/>
      <c r="AZ208" s="200"/>
      <c r="BA208" s="200"/>
      <c r="BB208" s="200"/>
      <c r="BC208" s="200"/>
      <c r="BD208" s="200"/>
      <c r="BE208" s="200"/>
      <c r="BF208" s="200"/>
      <c r="BG208" s="200"/>
      <c r="BH208" s="200"/>
    </row>
    <row r="209" spans="1:60" outlineLevel="1" x14ac:dyDescent="0.2">
      <c r="A209" s="260">
        <v>55</v>
      </c>
      <c r="B209" s="216" t="s">
        <v>358</v>
      </c>
      <c r="C209" s="246" t="s">
        <v>359</v>
      </c>
      <c r="D209" s="220" t="s">
        <v>205</v>
      </c>
      <c r="E209" s="225">
        <v>1.95</v>
      </c>
      <c r="F209" s="237"/>
      <c r="G209" s="235">
        <f>ROUND(E209*F209,2)</f>
        <v>0</v>
      </c>
      <c r="H209" s="234"/>
      <c r="I209" s="262" t="s">
        <v>118</v>
      </c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0"/>
      <c r="V209" s="200"/>
      <c r="W209" s="200"/>
      <c r="X209" s="200"/>
      <c r="Y209" s="200"/>
      <c r="Z209" s="200"/>
      <c r="AA209" s="200"/>
      <c r="AB209" s="200"/>
      <c r="AC209" s="200"/>
      <c r="AD209" s="200"/>
      <c r="AE209" s="200" t="s">
        <v>119</v>
      </c>
      <c r="AF209" s="200">
        <v>1</v>
      </c>
      <c r="AG209" s="200"/>
      <c r="AH209" s="200"/>
      <c r="AI209" s="200"/>
      <c r="AJ209" s="200"/>
      <c r="AK209" s="200"/>
      <c r="AL209" s="200"/>
      <c r="AM209" s="200">
        <v>15</v>
      </c>
      <c r="AN209" s="200"/>
      <c r="AO209" s="200"/>
      <c r="AP209" s="200"/>
      <c r="AQ209" s="200"/>
      <c r="AR209" s="200"/>
      <c r="AS209" s="200"/>
      <c r="AT209" s="200"/>
      <c r="AU209" s="200"/>
      <c r="AV209" s="200"/>
      <c r="AW209" s="200"/>
      <c r="AX209" s="200"/>
      <c r="AY209" s="200"/>
      <c r="AZ209" s="200"/>
      <c r="BA209" s="200"/>
      <c r="BB209" s="200"/>
      <c r="BC209" s="200"/>
      <c r="BD209" s="200"/>
      <c r="BE209" s="200"/>
      <c r="BF209" s="200"/>
      <c r="BG209" s="200"/>
      <c r="BH209" s="200"/>
    </row>
    <row r="210" spans="1:60" outlineLevel="1" x14ac:dyDescent="0.2">
      <c r="A210" s="256"/>
      <c r="B210" s="217"/>
      <c r="C210" s="247" t="s">
        <v>360</v>
      </c>
      <c r="D210" s="221"/>
      <c r="E210" s="226">
        <v>1.95</v>
      </c>
      <c r="F210" s="235"/>
      <c r="G210" s="235"/>
      <c r="H210" s="234"/>
      <c r="I210" s="262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0"/>
      <c r="V210" s="200"/>
      <c r="W210" s="200"/>
      <c r="X210" s="200"/>
      <c r="Y210" s="200"/>
      <c r="Z210" s="200"/>
      <c r="AA210" s="200"/>
      <c r="AB210" s="200"/>
      <c r="AC210" s="200"/>
      <c r="AD210" s="200"/>
      <c r="AE210" s="200"/>
      <c r="AF210" s="200"/>
      <c r="AG210" s="200"/>
      <c r="AH210" s="200"/>
      <c r="AI210" s="200"/>
      <c r="AJ210" s="200"/>
      <c r="AK210" s="200"/>
      <c r="AL210" s="200"/>
      <c r="AM210" s="200"/>
      <c r="AN210" s="200"/>
      <c r="AO210" s="200"/>
      <c r="AP210" s="200"/>
      <c r="AQ210" s="200"/>
      <c r="AR210" s="200"/>
      <c r="AS210" s="200"/>
      <c r="AT210" s="200"/>
      <c r="AU210" s="200"/>
      <c r="AV210" s="200"/>
      <c r="AW210" s="200"/>
      <c r="AX210" s="200"/>
      <c r="AY210" s="200"/>
      <c r="AZ210" s="200"/>
      <c r="BA210" s="200"/>
      <c r="BB210" s="200"/>
      <c r="BC210" s="200"/>
      <c r="BD210" s="200"/>
      <c r="BE210" s="200"/>
      <c r="BF210" s="200"/>
      <c r="BG210" s="200"/>
      <c r="BH210" s="200"/>
    </row>
    <row r="211" spans="1:60" outlineLevel="1" x14ac:dyDescent="0.2">
      <c r="A211" s="260">
        <v>56</v>
      </c>
      <c r="B211" s="216" t="s">
        <v>361</v>
      </c>
      <c r="C211" s="246" t="s">
        <v>362</v>
      </c>
      <c r="D211" s="220" t="s">
        <v>205</v>
      </c>
      <c r="E211" s="225">
        <v>21.6</v>
      </c>
      <c r="F211" s="237"/>
      <c r="G211" s="235">
        <f>ROUND(E211*F211,2)</f>
        <v>0</v>
      </c>
      <c r="H211" s="234"/>
      <c r="I211" s="262" t="s">
        <v>118</v>
      </c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0"/>
      <c r="V211" s="200"/>
      <c r="W211" s="200"/>
      <c r="X211" s="200"/>
      <c r="Y211" s="200"/>
      <c r="Z211" s="200"/>
      <c r="AA211" s="200"/>
      <c r="AB211" s="200"/>
      <c r="AC211" s="200"/>
      <c r="AD211" s="200"/>
      <c r="AE211" s="200" t="s">
        <v>119</v>
      </c>
      <c r="AF211" s="200">
        <v>1</v>
      </c>
      <c r="AG211" s="200"/>
      <c r="AH211" s="200"/>
      <c r="AI211" s="200"/>
      <c r="AJ211" s="200"/>
      <c r="AK211" s="200"/>
      <c r="AL211" s="200"/>
      <c r="AM211" s="200">
        <v>15</v>
      </c>
      <c r="AN211" s="200"/>
      <c r="AO211" s="200"/>
      <c r="AP211" s="200"/>
      <c r="AQ211" s="200"/>
      <c r="AR211" s="200"/>
      <c r="AS211" s="200"/>
      <c r="AT211" s="200"/>
      <c r="AU211" s="200"/>
      <c r="AV211" s="200"/>
      <c r="AW211" s="200"/>
      <c r="AX211" s="200"/>
      <c r="AY211" s="200"/>
      <c r="AZ211" s="200"/>
      <c r="BA211" s="200"/>
      <c r="BB211" s="200"/>
      <c r="BC211" s="200"/>
      <c r="BD211" s="200"/>
      <c r="BE211" s="200"/>
      <c r="BF211" s="200"/>
      <c r="BG211" s="200"/>
      <c r="BH211" s="200"/>
    </row>
    <row r="212" spans="1:60" outlineLevel="1" x14ac:dyDescent="0.2">
      <c r="A212" s="256"/>
      <c r="B212" s="217"/>
      <c r="C212" s="247" t="s">
        <v>363</v>
      </c>
      <c r="D212" s="221"/>
      <c r="E212" s="226">
        <v>21.6</v>
      </c>
      <c r="F212" s="235"/>
      <c r="G212" s="235"/>
      <c r="H212" s="234"/>
      <c r="I212" s="262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  <c r="X212" s="200"/>
      <c r="Y212" s="200"/>
      <c r="Z212" s="200"/>
      <c r="AA212" s="200"/>
      <c r="AB212" s="200"/>
      <c r="AC212" s="200"/>
      <c r="AD212" s="200"/>
      <c r="AE212" s="200"/>
      <c r="AF212" s="200"/>
      <c r="AG212" s="200"/>
      <c r="AH212" s="200"/>
      <c r="AI212" s="200"/>
      <c r="AJ212" s="200"/>
      <c r="AK212" s="200"/>
      <c r="AL212" s="200"/>
      <c r="AM212" s="200"/>
      <c r="AN212" s="200"/>
      <c r="AO212" s="200"/>
      <c r="AP212" s="200"/>
      <c r="AQ212" s="200"/>
      <c r="AR212" s="200"/>
      <c r="AS212" s="200"/>
      <c r="AT212" s="200"/>
      <c r="AU212" s="200"/>
      <c r="AV212" s="200"/>
      <c r="AW212" s="200"/>
      <c r="AX212" s="200"/>
      <c r="AY212" s="200"/>
      <c r="AZ212" s="200"/>
      <c r="BA212" s="200"/>
      <c r="BB212" s="200"/>
      <c r="BC212" s="200"/>
      <c r="BD212" s="200"/>
      <c r="BE212" s="200"/>
      <c r="BF212" s="200"/>
      <c r="BG212" s="200"/>
      <c r="BH212" s="200"/>
    </row>
    <row r="213" spans="1:60" outlineLevel="1" x14ac:dyDescent="0.2">
      <c r="A213" s="260">
        <v>57</v>
      </c>
      <c r="B213" s="216" t="s">
        <v>364</v>
      </c>
      <c r="C213" s="246" t="s">
        <v>365</v>
      </c>
      <c r="D213" s="220" t="s">
        <v>205</v>
      </c>
      <c r="E213" s="225">
        <v>235.95</v>
      </c>
      <c r="F213" s="237"/>
      <c r="G213" s="235">
        <f>ROUND(E213*F213,2)</f>
        <v>0</v>
      </c>
      <c r="H213" s="234"/>
      <c r="I213" s="262" t="s">
        <v>118</v>
      </c>
      <c r="J213" s="200"/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  <c r="X213" s="200"/>
      <c r="Y213" s="200"/>
      <c r="Z213" s="200"/>
      <c r="AA213" s="200"/>
      <c r="AB213" s="200"/>
      <c r="AC213" s="200"/>
      <c r="AD213" s="200"/>
      <c r="AE213" s="200" t="s">
        <v>119</v>
      </c>
      <c r="AF213" s="200">
        <v>1</v>
      </c>
      <c r="AG213" s="200"/>
      <c r="AH213" s="200"/>
      <c r="AI213" s="200"/>
      <c r="AJ213" s="200"/>
      <c r="AK213" s="200"/>
      <c r="AL213" s="200"/>
      <c r="AM213" s="200">
        <v>15</v>
      </c>
      <c r="AN213" s="200"/>
      <c r="AO213" s="200"/>
      <c r="AP213" s="200"/>
      <c r="AQ213" s="200"/>
      <c r="AR213" s="200"/>
      <c r="AS213" s="200"/>
      <c r="AT213" s="200"/>
      <c r="AU213" s="200"/>
      <c r="AV213" s="200"/>
      <c r="AW213" s="200"/>
      <c r="AX213" s="200"/>
      <c r="AY213" s="200"/>
      <c r="AZ213" s="200"/>
      <c r="BA213" s="200"/>
      <c r="BB213" s="200"/>
      <c r="BC213" s="200"/>
      <c r="BD213" s="200"/>
      <c r="BE213" s="200"/>
      <c r="BF213" s="200"/>
      <c r="BG213" s="200"/>
      <c r="BH213" s="200"/>
    </row>
    <row r="214" spans="1:60" outlineLevel="1" x14ac:dyDescent="0.2">
      <c r="A214" s="260">
        <v>58</v>
      </c>
      <c r="B214" s="216" t="s">
        <v>366</v>
      </c>
      <c r="C214" s="246" t="s">
        <v>367</v>
      </c>
      <c r="D214" s="220" t="s">
        <v>205</v>
      </c>
      <c r="E214" s="225">
        <v>5.0999999999999996</v>
      </c>
      <c r="F214" s="237"/>
      <c r="G214" s="235">
        <f>ROUND(E214*F214,2)</f>
        <v>0</v>
      </c>
      <c r="H214" s="234"/>
      <c r="I214" s="262" t="s">
        <v>118</v>
      </c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  <c r="X214" s="200"/>
      <c r="Y214" s="200"/>
      <c r="Z214" s="200"/>
      <c r="AA214" s="200"/>
      <c r="AB214" s="200"/>
      <c r="AC214" s="200"/>
      <c r="AD214" s="200"/>
      <c r="AE214" s="200" t="s">
        <v>119</v>
      </c>
      <c r="AF214" s="200">
        <v>1</v>
      </c>
      <c r="AG214" s="200"/>
      <c r="AH214" s="200"/>
      <c r="AI214" s="200"/>
      <c r="AJ214" s="200"/>
      <c r="AK214" s="200"/>
      <c r="AL214" s="200"/>
      <c r="AM214" s="200">
        <v>15</v>
      </c>
      <c r="AN214" s="200"/>
      <c r="AO214" s="200"/>
      <c r="AP214" s="200"/>
      <c r="AQ214" s="200"/>
      <c r="AR214" s="200"/>
      <c r="AS214" s="200"/>
      <c r="AT214" s="200"/>
      <c r="AU214" s="200"/>
      <c r="AV214" s="200"/>
      <c r="AW214" s="200"/>
      <c r="AX214" s="200"/>
      <c r="AY214" s="200"/>
      <c r="AZ214" s="200"/>
      <c r="BA214" s="200"/>
      <c r="BB214" s="200"/>
      <c r="BC214" s="200"/>
      <c r="BD214" s="200"/>
      <c r="BE214" s="200"/>
      <c r="BF214" s="200"/>
      <c r="BG214" s="200"/>
      <c r="BH214" s="200"/>
    </row>
    <row r="215" spans="1:60" outlineLevel="1" x14ac:dyDescent="0.2">
      <c r="A215" s="260">
        <v>59</v>
      </c>
      <c r="B215" s="216" t="s">
        <v>368</v>
      </c>
      <c r="C215" s="246" t="s">
        <v>369</v>
      </c>
      <c r="D215" s="220" t="s">
        <v>205</v>
      </c>
      <c r="E215" s="225">
        <v>5</v>
      </c>
      <c r="F215" s="237"/>
      <c r="G215" s="235">
        <f>ROUND(E215*F215,2)</f>
        <v>0</v>
      </c>
      <c r="H215" s="234"/>
      <c r="I215" s="262" t="s">
        <v>118</v>
      </c>
      <c r="J215" s="200"/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0"/>
      <c r="W215" s="200"/>
      <c r="X215" s="200"/>
      <c r="Y215" s="200"/>
      <c r="Z215" s="200"/>
      <c r="AA215" s="200"/>
      <c r="AB215" s="200"/>
      <c r="AC215" s="200"/>
      <c r="AD215" s="200"/>
      <c r="AE215" s="200" t="s">
        <v>119</v>
      </c>
      <c r="AF215" s="200">
        <v>1</v>
      </c>
      <c r="AG215" s="200"/>
      <c r="AH215" s="200"/>
      <c r="AI215" s="200"/>
      <c r="AJ215" s="200"/>
      <c r="AK215" s="200"/>
      <c r="AL215" s="200"/>
      <c r="AM215" s="200">
        <v>15</v>
      </c>
      <c r="AN215" s="200"/>
      <c r="AO215" s="200"/>
      <c r="AP215" s="200"/>
      <c r="AQ215" s="200"/>
      <c r="AR215" s="200"/>
      <c r="AS215" s="200"/>
      <c r="AT215" s="200"/>
      <c r="AU215" s="200"/>
      <c r="AV215" s="200"/>
      <c r="AW215" s="200"/>
      <c r="AX215" s="200"/>
      <c r="AY215" s="200"/>
      <c r="AZ215" s="200"/>
      <c r="BA215" s="200"/>
      <c r="BB215" s="200"/>
      <c r="BC215" s="200"/>
      <c r="BD215" s="200"/>
      <c r="BE215" s="200"/>
      <c r="BF215" s="200"/>
      <c r="BG215" s="200"/>
      <c r="BH215" s="200"/>
    </row>
    <row r="216" spans="1:60" outlineLevel="1" x14ac:dyDescent="0.2">
      <c r="A216" s="256"/>
      <c r="B216" s="217"/>
      <c r="C216" s="247" t="s">
        <v>52</v>
      </c>
      <c r="D216" s="221"/>
      <c r="E216" s="226">
        <v>5</v>
      </c>
      <c r="F216" s="235"/>
      <c r="G216" s="235"/>
      <c r="H216" s="234"/>
      <c r="I216" s="262"/>
      <c r="J216" s="200"/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0"/>
      <c r="W216" s="200"/>
      <c r="X216" s="200"/>
      <c r="Y216" s="200"/>
      <c r="Z216" s="200"/>
      <c r="AA216" s="200"/>
      <c r="AB216" s="200"/>
      <c r="AC216" s="200"/>
      <c r="AD216" s="200"/>
      <c r="AE216" s="200"/>
      <c r="AF216" s="200"/>
      <c r="AG216" s="200"/>
      <c r="AH216" s="200"/>
      <c r="AI216" s="200"/>
      <c r="AJ216" s="200"/>
      <c r="AK216" s="200"/>
      <c r="AL216" s="200"/>
      <c r="AM216" s="200"/>
      <c r="AN216" s="200"/>
      <c r="AO216" s="200"/>
      <c r="AP216" s="200"/>
      <c r="AQ216" s="200"/>
      <c r="AR216" s="200"/>
      <c r="AS216" s="200"/>
      <c r="AT216" s="200"/>
      <c r="AU216" s="200"/>
      <c r="AV216" s="200"/>
      <c r="AW216" s="200"/>
      <c r="AX216" s="200"/>
      <c r="AY216" s="200"/>
      <c r="AZ216" s="200"/>
      <c r="BA216" s="200"/>
      <c r="BB216" s="200"/>
      <c r="BC216" s="200"/>
      <c r="BD216" s="200"/>
      <c r="BE216" s="200"/>
      <c r="BF216" s="200"/>
      <c r="BG216" s="200"/>
      <c r="BH216" s="200"/>
    </row>
    <row r="217" spans="1:60" outlineLevel="1" x14ac:dyDescent="0.2">
      <c r="A217" s="260">
        <v>60</v>
      </c>
      <c r="B217" s="216" t="s">
        <v>370</v>
      </c>
      <c r="C217" s="246" t="s">
        <v>371</v>
      </c>
      <c r="D217" s="220" t="s">
        <v>205</v>
      </c>
      <c r="E217" s="225">
        <v>5.0999999999999996</v>
      </c>
      <c r="F217" s="237"/>
      <c r="G217" s="235">
        <f>ROUND(E217*F217,2)</f>
        <v>0</v>
      </c>
      <c r="H217" s="234"/>
      <c r="I217" s="262" t="s">
        <v>118</v>
      </c>
      <c r="J217" s="200"/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  <c r="X217" s="200"/>
      <c r="Y217" s="200"/>
      <c r="Z217" s="200"/>
      <c r="AA217" s="200"/>
      <c r="AB217" s="200"/>
      <c r="AC217" s="200"/>
      <c r="AD217" s="200"/>
      <c r="AE217" s="200" t="s">
        <v>119</v>
      </c>
      <c r="AF217" s="200">
        <v>1</v>
      </c>
      <c r="AG217" s="200"/>
      <c r="AH217" s="200"/>
      <c r="AI217" s="200"/>
      <c r="AJ217" s="200"/>
      <c r="AK217" s="200"/>
      <c r="AL217" s="200"/>
      <c r="AM217" s="200">
        <v>15</v>
      </c>
      <c r="AN217" s="200"/>
      <c r="AO217" s="200"/>
      <c r="AP217" s="200"/>
      <c r="AQ217" s="200"/>
      <c r="AR217" s="200"/>
      <c r="AS217" s="200"/>
      <c r="AT217" s="200"/>
      <c r="AU217" s="200"/>
      <c r="AV217" s="200"/>
      <c r="AW217" s="200"/>
      <c r="AX217" s="200"/>
      <c r="AY217" s="200"/>
      <c r="AZ217" s="200"/>
      <c r="BA217" s="200"/>
      <c r="BB217" s="200"/>
      <c r="BC217" s="200"/>
      <c r="BD217" s="200"/>
      <c r="BE217" s="200"/>
      <c r="BF217" s="200"/>
      <c r="BG217" s="200"/>
      <c r="BH217" s="200"/>
    </row>
    <row r="218" spans="1:60" outlineLevel="1" x14ac:dyDescent="0.2">
      <c r="A218" s="256"/>
      <c r="B218" s="217"/>
      <c r="C218" s="247" t="s">
        <v>372</v>
      </c>
      <c r="D218" s="221"/>
      <c r="E218" s="226">
        <v>5.0999999999999996</v>
      </c>
      <c r="F218" s="235"/>
      <c r="G218" s="235"/>
      <c r="H218" s="234"/>
      <c r="I218" s="262"/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0"/>
      <c r="W218" s="200"/>
      <c r="X218" s="200"/>
      <c r="Y218" s="200"/>
      <c r="Z218" s="200"/>
      <c r="AA218" s="200"/>
      <c r="AB218" s="200"/>
      <c r="AC218" s="200"/>
      <c r="AD218" s="200"/>
      <c r="AE218" s="200"/>
      <c r="AF218" s="200"/>
      <c r="AG218" s="200"/>
      <c r="AH218" s="200"/>
      <c r="AI218" s="200"/>
      <c r="AJ218" s="200"/>
      <c r="AK218" s="200"/>
      <c r="AL218" s="200"/>
      <c r="AM218" s="200"/>
      <c r="AN218" s="200"/>
      <c r="AO218" s="200"/>
      <c r="AP218" s="200"/>
      <c r="AQ218" s="200"/>
      <c r="AR218" s="200"/>
      <c r="AS218" s="200"/>
      <c r="AT218" s="200"/>
      <c r="AU218" s="200"/>
      <c r="AV218" s="200"/>
      <c r="AW218" s="200"/>
      <c r="AX218" s="200"/>
      <c r="AY218" s="200"/>
      <c r="AZ218" s="200"/>
      <c r="BA218" s="200"/>
      <c r="BB218" s="200"/>
      <c r="BC218" s="200"/>
      <c r="BD218" s="200"/>
      <c r="BE218" s="200"/>
      <c r="BF218" s="200"/>
      <c r="BG218" s="200"/>
      <c r="BH218" s="200"/>
    </row>
    <row r="219" spans="1:60" outlineLevel="1" x14ac:dyDescent="0.2">
      <c r="A219" s="256">
        <v>61</v>
      </c>
      <c r="B219" s="217" t="s">
        <v>373</v>
      </c>
      <c r="C219" s="246" t="s">
        <v>374</v>
      </c>
      <c r="D219" s="220" t="s">
        <v>297</v>
      </c>
      <c r="E219" s="228"/>
      <c r="F219" s="237"/>
      <c r="G219" s="235">
        <f>ROUND(E219*F219,2)</f>
        <v>0</v>
      </c>
      <c r="H219" s="234"/>
      <c r="I219" s="262" t="s">
        <v>229</v>
      </c>
      <c r="J219" s="200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0"/>
      <c r="W219" s="200"/>
      <c r="X219" s="200"/>
      <c r="Y219" s="200"/>
      <c r="Z219" s="200"/>
      <c r="AA219" s="200"/>
      <c r="AB219" s="200"/>
      <c r="AC219" s="200"/>
      <c r="AD219" s="200"/>
      <c r="AE219" s="200" t="s">
        <v>113</v>
      </c>
      <c r="AF219" s="200"/>
      <c r="AG219" s="200"/>
      <c r="AH219" s="200"/>
      <c r="AI219" s="200"/>
      <c r="AJ219" s="200"/>
      <c r="AK219" s="200"/>
      <c r="AL219" s="200"/>
      <c r="AM219" s="200">
        <v>15</v>
      </c>
      <c r="AN219" s="200"/>
      <c r="AO219" s="200"/>
      <c r="AP219" s="200"/>
      <c r="AQ219" s="200"/>
      <c r="AR219" s="200"/>
      <c r="AS219" s="200"/>
      <c r="AT219" s="200"/>
      <c r="AU219" s="200"/>
      <c r="AV219" s="200"/>
      <c r="AW219" s="200"/>
      <c r="AX219" s="200"/>
      <c r="AY219" s="200"/>
      <c r="AZ219" s="200"/>
      <c r="BA219" s="200"/>
      <c r="BB219" s="200"/>
      <c r="BC219" s="200"/>
      <c r="BD219" s="200"/>
      <c r="BE219" s="200"/>
      <c r="BF219" s="200"/>
      <c r="BG219" s="200"/>
      <c r="BH219" s="200"/>
    </row>
    <row r="220" spans="1:60" x14ac:dyDescent="0.2">
      <c r="A220" s="255" t="s">
        <v>103</v>
      </c>
      <c r="B220" s="215" t="s">
        <v>78</v>
      </c>
      <c r="C220" s="243" t="s">
        <v>79</v>
      </c>
      <c r="D220" s="218"/>
      <c r="E220" s="223"/>
      <c r="F220" s="238">
        <f>SUM(G221:G224)</f>
        <v>0</v>
      </c>
      <c r="G220" s="239"/>
      <c r="H220" s="231"/>
      <c r="I220" s="261"/>
      <c r="AE220" t="s">
        <v>104</v>
      </c>
    </row>
    <row r="221" spans="1:60" outlineLevel="1" x14ac:dyDescent="0.2">
      <c r="A221" s="256"/>
      <c r="B221" s="212" t="s">
        <v>375</v>
      </c>
      <c r="C221" s="244"/>
      <c r="D221" s="219"/>
      <c r="E221" s="224"/>
      <c r="F221" s="232"/>
      <c r="G221" s="233"/>
      <c r="H221" s="234"/>
      <c r="I221" s="262"/>
      <c r="J221" s="200"/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0"/>
      <c r="W221" s="200"/>
      <c r="X221" s="200"/>
      <c r="Y221" s="200"/>
      <c r="Z221" s="200"/>
      <c r="AA221" s="200"/>
      <c r="AB221" s="200"/>
      <c r="AC221" s="200">
        <v>0</v>
      </c>
      <c r="AD221" s="200"/>
      <c r="AE221" s="200"/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0"/>
      <c r="AS221" s="200"/>
      <c r="AT221" s="200"/>
      <c r="AU221" s="200"/>
      <c r="AV221" s="200"/>
      <c r="AW221" s="200"/>
      <c r="AX221" s="200"/>
      <c r="AY221" s="200"/>
      <c r="AZ221" s="200"/>
      <c r="BA221" s="200"/>
      <c r="BB221" s="200"/>
      <c r="BC221" s="200"/>
      <c r="BD221" s="200"/>
      <c r="BE221" s="200"/>
      <c r="BF221" s="200"/>
      <c r="BG221" s="200"/>
      <c r="BH221" s="200"/>
    </row>
    <row r="222" spans="1:60" outlineLevel="1" x14ac:dyDescent="0.2">
      <c r="A222" s="260">
        <v>62</v>
      </c>
      <c r="B222" s="216" t="s">
        <v>376</v>
      </c>
      <c r="C222" s="246" t="s">
        <v>377</v>
      </c>
      <c r="D222" s="220" t="s">
        <v>378</v>
      </c>
      <c r="E222" s="225">
        <v>75.599999999999994</v>
      </c>
      <c r="F222" s="237"/>
      <c r="G222" s="235">
        <f>ROUND(E222*F222,2)</f>
        <v>0</v>
      </c>
      <c r="H222" s="234" t="s">
        <v>379</v>
      </c>
      <c r="I222" s="262" t="s">
        <v>112</v>
      </c>
      <c r="J222" s="200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0"/>
      <c r="W222" s="200"/>
      <c r="X222" s="200"/>
      <c r="Y222" s="200"/>
      <c r="Z222" s="200"/>
      <c r="AA222" s="200"/>
      <c r="AB222" s="200"/>
      <c r="AC222" s="200"/>
      <c r="AD222" s="200"/>
      <c r="AE222" s="200" t="s">
        <v>113</v>
      </c>
      <c r="AF222" s="200"/>
      <c r="AG222" s="200"/>
      <c r="AH222" s="200"/>
      <c r="AI222" s="200"/>
      <c r="AJ222" s="200"/>
      <c r="AK222" s="200"/>
      <c r="AL222" s="200"/>
      <c r="AM222" s="200">
        <v>15</v>
      </c>
      <c r="AN222" s="200"/>
      <c r="AO222" s="200"/>
      <c r="AP222" s="200"/>
      <c r="AQ222" s="200"/>
      <c r="AR222" s="200"/>
      <c r="AS222" s="200"/>
      <c r="AT222" s="200"/>
      <c r="AU222" s="200"/>
      <c r="AV222" s="200"/>
      <c r="AW222" s="200"/>
      <c r="AX222" s="200"/>
      <c r="AY222" s="200"/>
      <c r="AZ222" s="200"/>
      <c r="BA222" s="200"/>
      <c r="BB222" s="200"/>
      <c r="BC222" s="200"/>
      <c r="BD222" s="200"/>
      <c r="BE222" s="200"/>
      <c r="BF222" s="200"/>
      <c r="BG222" s="200"/>
      <c r="BH222" s="200"/>
    </row>
    <row r="223" spans="1:60" ht="22.5" outlineLevel="1" x14ac:dyDescent="0.2">
      <c r="A223" s="256"/>
      <c r="B223" s="217"/>
      <c r="C223" s="248" t="s">
        <v>380</v>
      </c>
      <c r="D223" s="222"/>
      <c r="E223" s="227"/>
      <c r="F223" s="240"/>
      <c r="G223" s="241"/>
      <c r="H223" s="234"/>
      <c r="I223" s="262"/>
      <c r="J223" s="200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0"/>
      <c r="W223" s="200"/>
      <c r="X223" s="200"/>
      <c r="Y223" s="200"/>
      <c r="Z223" s="200"/>
      <c r="AA223" s="200"/>
      <c r="AB223" s="200"/>
      <c r="AC223" s="200"/>
      <c r="AD223" s="200"/>
      <c r="AE223" s="200"/>
      <c r="AF223" s="200"/>
      <c r="AG223" s="200"/>
      <c r="AH223" s="200"/>
      <c r="AI223" s="200"/>
      <c r="AJ223" s="200"/>
      <c r="AK223" s="200"/>
      <c r="AL223" s="200"/>
      <c r="AM223" s="200"/>
      <c r="AN223" s="200"/>
      <c r="AO223" s="200"/>
      <c r="AP223" s="200"/>
      <c r="AQ223" s="200"/>
      <c r="AR223" s="200"/>
      <c r="AS223" s="200"/>
      <c r="AT223" s="200"/>
      <c r="AU223" s="200"/>
      <c r="AV223" s="200"/>
      <c r="AW223" s="200"/>
      <c r="AX223" s="200"/>
      <c r="AY223" s="200"/>
      <c r="AZ223" s="200"/>
      <c r="BA223" s="205" t="str">
        <f>C223</f>
        <v>Svislé přemístění ze 2. NP, nebo 1. PP, vodorovné vnitrostaveništní přemístění do 30 m, odvoz na skládku do 10 km. Bez poplatku za skládku.</v>
      </c>
      <c r="BB223" s="200"/>
      <c r="BC223" s="200"/>
      <c r="BD223" s="200"/>
      <c r="BE223" s="200"/>
      <c r="BF223" s="200"/>
      <c r="BG223" s="200"/>
      <c r="BH223" s="200"/>
    </row>
    <row r="224" spans="1:60" outlineLevel="1" x14ac:dyDescent="0.2">
      <c r="A224" s="256"/>
      <c r="B224" s="217"/>
      <c r="C224" s="247" t="s">
        <v>381</v>
      </c>
      <c r="D224" s="221"/>
      <c r="E224" s="226">
        <v>75.599999999999994</v>
      </c>
      <c r="F224" s="235"/>
      <c r="G224" s="235"/>
      <c r="H224" s="234"/>
      <c r="I224" s="262"/>
      <c r="J224" s="200"/>
      <c r="K224" s="200"/>
      <c r="L224" s="200"/>
      <c r="M224" s="200"/>
      <c r="N224" s="200"/>
      <c r="O224" s="200"/>
      <c r="P224" s="200"/>
      <c r="Q224" s="200"/>
      <c r="R224" s="200"/>
      <c r="S224" s="200"/>
      <c r="T224" s="200"/>
      <c r="U224" s="200"/>
      <c r="V224" s="200"/>
      <c r="W224" s="200"/>
      <c r="X224" s="200"/>
      <c r="Y224" s="200"/>
      <c r="Z224" s="200"/>
      <c r="AA224" s="200"/>
      <c r="AB224" s="200"/>
      <c r="AC224" s="200"/>
      <c r="AD224" s="200"/>
      <c r="AE224" s="200"/>
      <c r="AF224" s="200"/>
      <c r="AG224" s="200"/>
      <c r="AH224" s="200"/>
      <c r="AI224" s="200"/>
      <c r="AJ224" s="200"/>
      <c r="AK224" s="200"/>
      <c r="AL224" s="200"/>
      <c r="AM224" s="200"/>
      <c r="AN224" s="200"/>
      <c r="AO224" s="200"/>
      <c r="AP224" s="200"/>
      <c r="AQ224" s="200"/>
      <c r="AR224" s="200"/>
      <c r="AS224" s="200"/>
      <c r="AT224" s="200"/>
      <c r="AU224" s="200"/>
      <c r="AV224" s="200"/>
      <c r="AW224" s="200"/>
      <c r="AX224" s="200"/>
      <c r="AY224" s="200"/>
      <c r="AZ224" s="200"/>
      <c r="BA224" s="200"/>
      <c r="BB224" s="200"/>
      <c r="BC224" s="200"/>
      <c r="BD224" s="200"/>
      <c r="BE224" s="200"/>
      <c r="BF224" s="200"/>
      <c r="BG224" s="200"/>
      <c r="BH224" s="200"/>
    </row>
    <row r="225" spans="1:60" x14ac:dyDescent="0.2">
      <c r="A225" s="255" t="s">
        <v>103</v>
      </c>
      <c r="B225" s="215" t="s">
        <v>80</v>
      </c>
      <c r="C225" s="243" t="s">
        <v>81</v>
      </c>
      <c r="D225" s="218"/>
      <c r="E225" s="223"/>
      <c r="F225" s="238">
        <f>SUM(G226:G238)</f>
        <v>0</v>
      </c>
      <c r="G225" s="239"/>
      <c r="H225" s="231"/>
      <c r="I225" s="261"/>
      <c r="AE225" t="s">
        <v>104</v>
      </c>
    </row>
    <row r="226" spans="1:60" outlineLevel="1" x14ac:dyDescent="0.2">
      <c r="A226" s="260">
        <v>63</v>
      </c>
      <c r="B226" s="216" t="s">
        <v>382</v>
      </c>
      <c r="C226" s="246" t="s">
        <v>383</v>
      </c>
      <c r="D226" s="220" t="s">
        <v>384</v>
      </c>
      <c r="E226" s="225">
        <v>1</v>
      </c>
      <c r="F226" s="237"/>
      <c r="G226" s="235">
        <f>ROUND(E226*F226,2)</f>
        <v>0</v>
      </c>
      <c r="H226" s="234"/>
      <c r="I226" s="262" t="s">
        <v>118</v>
      </c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  <c r="X226" s="200"/>
      <c r="Y226" s="200"/>
      <c r="Z226" s="200"/>
      <c r="AA226" s="200"/>
      <c r="AB226" s="200"/>
      <c r="AC226" s="200"/>
      <c r="AD226" s="200"/>
      <c r="AE226" s="200" t="s">
        <v>119</v>
      </c>
      <c r="AF226" s="200">
        <v>3</v>
      </c>
      <c r="AG226" s="200"/>
      <c r="AH226" s="200"/>
      <c r="AI226" s="200"/>
      <c r="AJ226" s="200"/>
      <c r="AK226" s="200"/>
      <c r="AL226" s="200"/>
      <c r="AM226" s="200">
        <v>15</v>
      </c>
      <c r="AN226" s="200"/>
      <c r="AO226" s="200"/>
      <c r="AP226" s="200"/>
      <c r="AQ226" s="200"/>
      <c r="AR226" s="200"/>
      <c r="AS226" s="200"/>
      <c r="AT226" s="200"/>
      <c r="AU226" s="200"/>
      <c r="AV226" s="200"/>
      <c r="AW226" s="200"/>
      <c r="AX226" s="200"/>
      <c r="AY226" s="200"/>
      <c r="AZ226" s="200"/>
      <c r="BA226" s="200"/>
      <c r="BB226" s="200"/>
      <c r="BC226" s="200"/>
      <c r="BD226" s="200"/>
      <c r="BE226" s="200"/>
      <c r="BF226" s="200"/>
      <c r="BG226" s="200"/>
      <c r="BH226" s="200"/>
    </row>
    <row r="227" spans="1:60" outlineLevel="1" x14ac:dyDescent="0.2">
      <c r="A227" s="260">
        <v>64</v>
      </c>
      <c r="B227" s="216" t="s">
        <v>385</v>
      </c>
      <c r="C227" s="246" t="s">
        <v>386</v>
      </c>
      <c r="D227" s="220" t="s">
        <v>387</v>
      </c>
      <c r="E227" s="225">
        <v>5</v>
      </c>
      <c r="F227" s="237"/>
      <c r="G227" s="235">
        <f>ROUND(E227*F227,2)</f>
        <v>0</v>
      </c>
      <c r="H227" s="234"/>
      <c r="I227" s="262" t="s">
        <v>118</v>
      </c>
      <c r="J227" s="200"/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0"/>
      <c r="W227" s="200"/>
      <c r="X227" s="200"/>
      <c r="Y227" s="200"/>
      <c r="Z227" s="200"/>
      <c r="AA227" s="200"/>
      <c r="AB227" s="200"/>
      <c r="AC227" s="200"/>
      <c r="AD227" s="200"/>
      <c r="AE227" s="200" t="s">
        <v>119</v>
      </c>
      <c r="AF227" s="200">
        <v>3</v>
      </c>
      <c r="AG227" s="200"/>
      <c r="AH227" s="200"/>
      <c r="AI227" s="200"/>
      <c r="AJ227" s="200"/>
      <c r="AK227" s="200"/>
      <c r="AL227" s="200"/>
      <c r="AM227" s="200">
        <v>15</v>
      </c>
      <c r="AN227" s="200"/>
      <c r="AO227" s="200"/>
      <c r="AP227" s="200"/>
      <c r="AQ227" s="200"/>
      <c r="AR227" s="200"/>
      <c r="AS227" s="200"/>
      <c r="AT227" s="200"/>
      <c r="AU227" s="200"/>
      <c r="AV227" s="200"/>
      <c r="AW227" s="200"/>
      <c r="AX227" s="200"/>
      <c r="AY227" s="200"/>
      <c r="AZ227" s="200"/>
      <c r="BA227" s="200"/>
      <c r="BB227" s="200"/>
      <c r="BC227" s="200"/>
      <c r="BD227" s="200"/>
      <c r="BE227" s="200"/>
      <c r="BF227" s="200"/>
      <c r="BG227" s="200"/>
      <c r="BH227" s="200"/>
    </row>
    <row r="228" spans="1:60" outlineLevel="1" x14ac:dyDescent="0.2">
      <c r="A228" s="260">
        <v>65</v>
      </c>
      <c r="B228" s="216" t="s">
        <v>388</v>
      </c>
      <c r="C228" s="246" t="s">
        <v>389</v>
      </c>
      <c r="D228" s="220" t="s">
        <v>378</v>
      </c>
      <c r="E228" s="225">
        <v>41.4</v>
      </c>
      <c r="F228" s="237"/>
      <c r="G228" s="235">
        <f>ROUND(E228*F228,2)</f>
        <v>0</v>
      </c>
      <c r="H228" s="234"/>
      <c r="I228" s="262" t="s">
        <v>118</v>
      </c>
      <c r="J228" s="200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0"/>
      <c r="W228" s="200"/>
      <c r="X228" s="200"/>
      <c r="Y228" s="200"/>
      <c r="Z228" s="200"/>
      <c r="AA228" s="200"/>
      <c r="AB228" s="200"/>
      <c r="AC228" s="200"/>
      <c r="AD228" s="200"/>
      <c r="AE228" s="200" t="s">
        <v>119</v>
      </c>
      <c r="AF228" s="200">
        <v>3</v>
      </c>
      <c r="AG228" s="200"/>
      <c r="AH228" s="200"/>
      <c r="AI228" s="200"/>
      <c r="AJ228" s="200"/>
      <c r="AK228" s="200"/>
      <c r="AL228" s="200"/>
      <c r="AM228" s="200">
        <v>15</v>
      </c>
      <c r="AN228" s="200"/>
      <c r="AO228" s="200"/>
      <c r="AP228" s="200"/>
      <c r="AQ228" s="200"/>
      <c r="AR228" s="200"/>
      <c r="AS228" s="200"/>
      <c r="AT228" s="200"/>
      <c r="AU228" s="200"/>
      <c r="AV228" s="200"/>
      <c r="AW228" s="200"/>
      <c r="AX228" s="200"/>
      <c r="AY228" s="200"/>
      <c r="AZ228" s="200"/>
      <c r="BA228" s="200"/>
      <c r="BB228" s="200"/>
      <c r="BC228" s="200"/>
      <c r="BD228" s="200"/>
      <c r="BE228" s="200"/>
      <c r="BF228" s="200"/>
      <c r="BG228" s="200"/>
      <c r="BH228" s="200"/>
    </row>
    <row r="229" spans="1:60" outlineLevel="1" x14ac:dyDescent="0.2">
      <c r="A229" s="256"/>
      <c r="B229" s="217"/>
      <c r="C229" s="247" t="s">
        <v>363</v>
      </c>
      <c r="D229" s="221"/>
      <c r="E229" s="226">
        <v>21.6</v>
      </c>
      <c r="F229" s="235"/>
      <c r="G229" s="235"/>
      <c r="H229" s="234"/>
      <c r="I229" s="262"/>
      <c r="J229" s="200"/>
      <c r="K229" s="200"/>
      <c r="L229" s="200"/>
      <c r="M229" s="200"/>
      <c r="N229" s="200"/>
      <c r="O229" s="200"/>
      <c r="P229" s="200"/>
      <c r="Q229" s="200"/>
      <c r="R229" s="200"/>
      <c r="S229" s="200"/>
      <c r="T229" s="200"/>
      <c r="U229" s="200"/>
      <c r="V229" s="200"/>
      <c r="W229" s="200"/>
      <c r="X229" s="200"/>
      <c r="Y229" s="200"/>
      <c r="Z229" s="200"/>
      <c r="AA229" s="200"/>
      <c r="AB229" s="200"/>
      <c r="AC229" s="200"/>
      <c r="AD229" s="200"/>
      <c r="AE229" s="200"/>
      <c r="AF229" s="200"/>
      <c r="AG229" s="200"/>
      <c r="AH229" s="200"/>
      <c r="AI229" s="200"/>
      <c r="AJ229" s="200"/>
      <c r="AK229" s="200"/>
      <c r="AL229" s="200"/>
      <c r="AM229" s="200"/>
      <c r="AN229" s="200"/>
      <c r="AO229" s="200"/>
      <c r="AP229" s="200"/>
      <c r="AQ229" s="200"/>
      <c r="AR229" s="200"/>
      <c r="AS229" s="200"/>
      <c r="AT229" s="200"/>
      <c r="AU229" s="200"/>
      <c r="AV229" s="200"/>
      <c r="AW229" s="200"/>
      <c r="AX229" s="200"/>
      <c r="AY229" s="200"/>
      <c r="AZ229" s="200"/>
      <c r="BA229" s="200"/>
      <c r="BB229" s="200"/>
      <c r="BC229" s="200"/>
      <c r="BD229" s="200"/>
      <c r="BE229" s="200"/>
      <c r="BF229" s="200"/>
      <c r="BG229" s="200"/>
      <c r="BH229" s="200"/>
    </row>
    <row r="230" spans="1:60" outlineLevel="1" x14ac:dyDescent="0.2">
      <c r="A230" s="256"/>
      <c r="B230" s="217"/>
      <c r="C230" s="247" t="s">
        <v>390</v>
      </c>
      <c r="D230" s="221"/>
      <c r="E230" s="226">
        <v>3.9</v>
      </c>
      <c r="F230" s="235"/>
      <c r="G230" s="235"/>
      <c r="H230" s="234"/>
      <c r="I230" s="262"/>
      <c r="J230" s="200"/>
      <c r="K230" s="200"/>
      <c r="L230" s="200"/>
      <c r="M230" s="200"/>
      <c r="N230" s="200"/>
      <c r="O230" s="200"/>
      <c r="P230" s="200"/>
      <c r="Q230" s="200"/>
      <c r="R230" s="200"/>
      <c r="S230" s="200"/>
      <c r="T230" s="200"/>
      <c r="U230" s="200"/>
      <c r="V230" s="200"/>
      <c r="W230" s="200"/>
      <c r="X230" s="200"/>
      <c r="Y230" s="200"/>
      <c r="Z230" s="200"/>
      <c r="AA230" s="200"/>
      <c r="AB230" s="200"/>
      <c r="AC230" s="200"/>
      <c r="AD230" s="200"/>
      <c r="AE230" s="200"/>
      <c r="AF230" s="200"/>
      <c r="AG230" s="200"/>
      <c r="AH230" s="200"/>
      <c r="AI230" s="200"/>
      <c r="AJ230" s="200"/>
      <c r="AK230" s="200"/>
      <c r="AL230" s="200"/>
      <c r="AM230" s="200"/>
      <c r="AN230" s="200"/>
      <c r="AO230" s="200"/>
      <c r="AP230" s="200"/>
      <c r="AQ230" s="200"/>
      <c r="AR230" s="200"/>
      <c r="AS230" s="200"/>
      <c r="AT230" s="200"/>
      <c r="AU230" s="200"/>
      <c r="AV230" s="200"/>
      <c r="AW230" s="200"/>
      <c r="AX230" s="200"/>
      <c r="AY230" s="200"/>
      <c r="AZ230" s="200"/>
      <c r="BA230" s="200"/>
      <c r="BB230" s="200"/>
      <c r="BC230" s="200"/>
      <c r="BD230" s="200"/>
      <c r="BE230" s="200"/>
      <c r="BF230" s="200"/>
      <c r="BG230" s="200"/>
      <c r="BH230" s="200"/>
    </row>
    <row r="231" spans="1:60" outlineLevel="1" x14ac:dyDescent="0.2">
      <c r="A231" s="256"/>
      <c r="B231" s="217"/>
      <c r="C231" s="247" t="s">
        <v>391</v>
      </c>
      <c r="D231" s="221"/>
      <c r="E231" s="226">
        <v>3.9</v>
      </c>
      <c r="F231" s="235"/>
      <c r="G231" s="235"/>
      <c r="H231" s="234"/>
      <c r="I231" s="262"/>
      <c r="J231" s="200"/>
      <c r="K231" s="200"/>
      <c r="L231" s="200"/>
      <c r="M231" s="200"/>
      <c r="N231" s="200"/>
      <c r="O231" s="200"/>
      <c r="P231" s="200"/>
      <c r="Q231" s="200"/>
      <c r="R231" s="200"/>
      <c r="S231" s="200"/>
      <c r="T231" s="200"/>
      <c r="U231" s="200"/>
      <c r="V231" s="200"/>
      <c r="W231" s="200"/>
      <c r="X231" s="200"/>
      <c r="Y231" s="200"/>
      <c r="Z231" s="200"/>
      <c r="AA231" s="200"/>
      <c r="AB231" s="200"/>
      <c r="AC231" s="200"/>
      <c r="AD231" s="200"/>
      <c r="AE231" s="200"/>
      <c r="AF231" s="200"/>
      <c r="AG231" s="200"/>
      <c r="AH231" s="200"/>
      <c r="AI231" s="200"/>
      <c r="AJ231" s="200"/>
      <c r="AK231" s="200"/>
      <c r="AL231" s="200"/>
      <c r="AM231" s="200"/>
      <c r="AN231" s="200"/>
      <c r="AO231" s="200"/>
      <c r="AP231" s="200"/>
      <c r="AQ231" s="200"/>
      <c r="AR231" s="200"/>
      <c r="AS231" s="200"/>
      <c r="AT231" s="200"/>
      <c r="AU231" s="200"/>
      <c r="AV231" s="200"/>
      <c r="AW231" s="200"/>
      <c r="AX231" s="200"/>
      <c r="AY231" s="200"/>
      <c r="AZ231" s="200"/>
      <c r="BA231" s="200"/>
      <c r="BB231" s="200"/>
      <c r="BC231" s="200"/>
      <c r="BD231" s="200"/>
      <c r="BE231" s="200"/>
      <c r="BF231" s="200"/>
      <c r="BG231" s="200"/>
      <c r="BH231" s="200"/>
    </row>
    <row r="232" spans="1:60" outlineLevel="1" x14ac:dyDescent="0.2">
      <c r="A232" s="256"/>
      <c r="B232" s="217"/>
      <c r="C232" s="247" t="s">
        <v>392</v>
      </c>
      <c r="D232" s="221"/>
      <c r="E232" s="226">
        <v>12</v>
      </c>
      <c r="F232" s="235"/>
      <c r="G232" s="235"/>
      <c r="H232" s="234"/>
      <c r="I232" s="262"/>
      <c r="J232" s="200"/>
      <c r="K232" s="200"/>
      <c r="L232" s="200"/>
      <c r="M232" s="200"/>
      <c r="N232" s="200"/>
      <c r="O232" s="200"/>
      <c r="P232" s="200"/>
      <c r="Q232" s="200"/>
      <c r="R232" s="200"/>
      <c r="S232" s="200"/>
      <c r="T232" s="200"/>
      <c r="U232" s="200"/>
      <c r="V232" s="200"/>
      <c r="W232" s="200"/>
      <c r="X232" s="200"/>
      <c r="Y232" s="200"/>
      <c r="Z232" s="200"/>
      <c r="AA232" s="200"/>
      <c r="AB232" s="200"/>
      <c r="AC232" s="200"/>
      <c r="AD232" s="200"/>
      <c r="AE232" s="200"/>
      <c r="AF232" s="200"/>
      <c r="AG232" s="200"/>
      <c r="AH232" s="200"/>
      <c r="AI232" s="200"/>
      <c r="AJ232" s="200"/>
      <c r="AK232" s="200"/>
      <c r="AL232" s="200"/>
      <c r="AM232" s="200"/>
      <c r="AN232" s="200"/>
      <c r="AO232" s="200"/>
      <c r="AP232" s="200"/>
      <c r="AQ232" s="200"/>
      <c r="AR232" s="200"/>
      <c r="AS232" s="200"/>
      <c r="AT232" s="200"/>
      <c r="AU232" s="200"/>
      <c r="AV232" s="200"/>
      <c r="AW232" s="200"/>
      <c r="AX232" s="200"/>
      <c r="AY232" s="200"/>
      <c r="AZ232" s="200"/>
      <c r="BA232" s="200"/>
      <c r="BB232" s="200"/>
      <c r="BC232" s="200"/>
      <c r="BD232" s="200"/>
      <c r="BE232" s="200"/>
      <c r="BF232" s="200"/>
      <c r="BG232" s="200"/>
      <c r="BH232" s="200"/>
    </row>
    <row r="233" spans="1:60" outlineLevel="1" x14ac:dyDescent="0.2">
      <c r="A233" s="260">
        <v>66</v>
      </c>
      <c r="B233" s="216" t="s">
        <v>393</v>
      </c>
      <c r="C233" s="246" t="s">
        <v>394</v>
      </c>
      <c r="D233" s="220" t="s">
        <v>395</v>
      </c>
      <c r="E233" s="225">
        <v>72.900000000000006</v>
      </c>
      <c r="F233" s="237"/>
      <c r="G233" s="235">
        <f>ROUND(E233*F233,2)</f>
        <v>0</v>
      </c>
      <c r="H233" s="234"/>
      <c r="I233" s="262" t="s">
        <v>118</v>
      </c>
      <c r="J233" s="200"/>
      <c r="K233" s="200"/>
      <c r="L233" s="200"/>
      <c r="M233" s="200"/>
      <c r="N233" s="200"/>
      <c r="O233" s="200"/>
      <c r="P233" s="200"/>
      <c r="Q233" s="200"/>
      <c r="R233" s="200"/>
      <c r="S233" s="200"/>
      <c r="T233" s="200"/>
      <c r="U233" s="200"/>
      <c r="V233" s="200"/>
      <c r="W233" s="200"/>
      <c r="X233" s="200"/>
      <c r="Y233" s="200"/>
      <c r="Z233" s="200"/>
      <c r="AA233" s="200"/>
      <c r="AB233" s="200"/>
      <c r="AC233" s="200"/>
      <c r="AD233" s="200"/>
      <c r="AE233" s="200" t="s">
        <v>119</v>
      </c>
      <c r="AF233" s="200">
        <v>3</v>
      </c>
      <c r="AG233" s="200"/>
      <c r="AH233" s="200"/>
      <c r="AI233" s="200"/>
      <c r="AJ233" s="200"/>
      <c r="AK233" s="200"/>
      <c r="AL233" s="200"/>
      <c r="AM233" s="200">
        <v>15</v>
      </c>
      <c r="AN233" s="200"/>
      <c r="AO233" s="200"/>
      <c r="AP233" s="200"/>
      <c r="AQ233" s="200"/>
      <c r="AR233" s="200"/>
      <c r="AS233" s="200"/>
      <c r="AT233" s="200"/>
      <c r="AU233" s="200"/>
      <c r="AV233" s="200"/>
      <c r="AW233" s="200"/>
      <c r="AX233" s="200"/>
      <c r="AY233" s="200"/>
      <c r="AZ233" s="200"/>
      <c r="BA233" s="200"/>
      <c r="BB233" s="200"/>
      <c r="BC233" s="200"/>
      <c r="BD233" s="200"/>
      <c r="BE233" s="200"/>
      <c r="BF233" s="200"/>
      <c r="BG233" s="200"/>
      <c r="BH233" s="200"/>
    </row>
    <row r="234" spans="1:60" outlineLevel="1" x14ac:dyDescent="0.2">
      <c r="A234" s="256"/>
      <c r="B234" s="217"/>
      <c r="C234" s="247" t="s">
        <v>396</v>
      </c>
      <c r="D234" s="221"/>
      <c r="E234" s="226">
        <v>72.900000000000006</v>
      </c>
      <c r="F234" s="235"/>
      <c r="G234" s="235"/>
      <c r="H234" s="234"/>
      <c r="I234" s="262"/>
      <c r="J234" s="200"/>
      <c r="K234" s="200"/>
      <c r="L234" s="200"/>
      <c r="M234" s="200"/>
      <c r="N234" s="200"/>
      <c r="O234" s="200"/>
      <c r="P234" s="200"/>
      <c r="Q234" s="200"/>
      <c r="R234" s="200"/>
      <c r="S234" s="200"/>
      <c r="T234" s="200"/>
      <c r="U234" s="200"/>
      <c r="V234" s="200"/>
      <c r="W234" s="200"/>
      <c r="X234" s="200"/>
      <c r="Y234" s="200"/>
      <c r="Z234" s="200"/>
      <c r="AA234" s="200"/>
      <c r="AB234" s="200"/>
      <c r="AC234" s="200"/>
      <c r="AD234" s="200"/>
      <c r="AE234" s="200"/>
      <c r="AF234" s="200"/>
      <c r="AG234" s="200"/>
      <c r="AH234" s="200"/>
      <c r="AI234" s="200"/>
      <c r="AJ234" s="200"/>
      <c r="AK234" s="200"/>
      <c r="AL234" s="200"/>
      <c r="AM234" s="200"/>
      <c r="AN234" s="200"/>
      <c r="AO234" s="200"/>
      <c r="AP234" s="200"/>
      <c r="AQ234" s="200"/>
      <c r="AR234" s="200"/>
      <c r="AS234" s="200"/>
      <c r="AT234" s="200"/>
      <c r="AU234" s="200"/>
      <c r="AV234" s="200"/>
      <c r="AW234" s="200"/>
      <c r="AX234" s="200"/>
      <c r="AY234" s="200"/>
      <c r="AZ234" s="200"/>
      <c r="BA234" s="200"/>
      <c r="BB234" s="200"/>
      <c r="BC234" s="200"/>
      <c r="BD234" s="200"/>
      <c r="BE234" s="200"/>
      <c r="BF234" s="200"/>
      <c r="BG234" s="200"/>
      <c r="BH234" s="200"/>
    </row>
    <row r="235" spans="1:60" outlineLevel="1" x14ac:dyDescent="0.2">
      <c r="A235" s="260">
        <v>67</v>
      </c>
      <c r="B235" s="216" t="s">
        <v>397</v>
      </c>
      <c r="C235" s="246" t="s">
        <v>398</v>
      </c>
      <c r="D235" s="220" t="s">
        <v>387</v>
      </c>
      <c r="E235" s="225">
        <v>23</v>
      </c>
      <c r="F235" s="237"/>
      <c r="G235" s="235">
        <f>ROUND(E235*F235,2)</f>
        <v>0</v>
      </c>
      <c r="H235" s="234"/>
      <c r="I235" s="262" t="s">
        <v>118</v>
      </c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0"/>
      <c r="U235" s="200"/>
      <c r="V235" s="200"/>
      <c r="W235" s="200"/>
      <c r="X235" s="200"/>
      <c r="Y235" s="200"/>
      <c r="Z235" s="200"/>
      <c r="AA235" s="200"/>
      <c r="AB235" s="200"/>
      <c r="AC235" s="200"/>
      <c r="AD235" s="200"/>
      <c r="AE235" s="200" t="s">
        <v>119</v>
      </c>
      <c r="AF235" s="200">
        <v>3</v>
      </c>
      <c r="AG235" s="200"/>
      <c r="AH235" s="200"/>
      <c r="AI235" s="200"/>
      <c r="AJ235" s="200"/>
      <c r="AK235" s="200"/>
      <c r="AL235" s="200"/>
      <c r="AM235" s="200">
        <v>15</v>
      </c>
      <c r="AN235" s="200"/>
      <c r="AO235" s="200"/>
      <c r="AP235" s="200"/>
      <c r="AQ235" s="200"/>
      <c r="AR235" s="200"/>
      <c r="AS235" s="200"/>
      <c r="AT235" s="200"/>
      <c r="AU235" s="200"/>
      <c r="AV235" s="200"/>
      <c r="AW235" s="200"/>
      <c r="AX235" s="200"/>
      <c r="AY235" s="200"/>
      <c r="AZ235" s="200"/>
      <c r="BA235" s="200"/>
      <c r="BB235" s="200"/>
      <c r="BC235" s="200"/>
      <c r="BD235" s="200"/>
      <c r="BE235" s="200"/>
      <c r="BF235" s="200"/>
      <c r="BG235" s="200"/>
      <c r="BH235" s="200"/>
    </row>
    <row r="236" spans="1:60" outlineLevel="1" x14ac:dyDescent="0.2">
      <c r="A236" s="256"/>
      <c r="B236" s="213" t="s">
        <v>399</v>
      </c>
      <c r="C236" s="245"/>
      <c r="D236" s="257"/>
      <c r="E236" s="258"/>
      <c r="F236" s="259"/>
      <c r="G236" s="236"/>
      <c r="H236" s="234"/>
      <c r="I236" s="262"/>
      <c r="J236" s="200"/>
      <c r="K236" s="200"/>
      <c r="L236" s="200"/>
      <c r="M236" s="200"/>
      <c r="N236" s="200"/>
      <c r="O236" s="200"/>
      <c r="P236" s="200"/>
      <c r="Q236" s="200"/>
      <c r="R236" s="200"/>
      <c r="S236" s="200"/>
      <c r="T236" s="200"/>
      <c r="U236" s="200"/>
      <c r="V236" s="200"/>
      <c r="W236" s="200"/>
      <c r="X236" s="200"/>
      <c r="Y236" s="200"/>
      <c r="Z236" s="200"/>
      <c r="AA236" s="200"/>
      <c r="AB236" s="200"/>
      <c r="AC236" s="200">
        <v>0</v>
      </c>
      <c r="AD236" s="200"/>
      <c r="AE236" s="200"/>
      <c r="AF236" s="200"/>
      <c r="AG236" s="200"/>
      <c r="AH236" s="200"/>
      <c r="AI236" s="200"/>
      <c r="AJ236" s="200"/>
      <c r="AK236" s="200"/>
      <c r="AL236" s="200"/>
      <c r="AM236" s="200"/>
      <c r="AN236" s="200"/>
      <c r="AO236" s="200"/>
      <c r="AP236" s="200"/>
      <c r="AQ236" s="200"/>
      <c r="AR236" s="200"/>
      <c r="AS236" s="200"/>
      <c r="AT236" s="200"/>
      <c r="AU236" s="200"/>
      <c r="AV236" s="200"/>
      <c r="AW236" s="200"/>
      <c r="AX236" s="200"/>
      <c r="AY236" s="200"/>
      <c r="AZ236" s="200"/>
      <c r="BA236" s="200"/>
      <c r="BB236" s="200"/>
      <c r="BC236" s="200"/>
      <c r="BD236" s="200"/>
      <c r="BE236" s="200"/>
      <c r="BF236" s="200"/>
      <c r="BG236" s="200"/>
      <c r="BH236" s="200"/>
    </row>
    <row r="237" spans="1:60" outlineLevel="1" x14ac:dyDescent="0.2">
      <c r="A237" s="256"/>
      <c r="B237" s="213" t="s">
        <v>308</v>
      </c>
      <c r="C237" s="245"/>
      <c r="D237" s="257"/>
      <c r="E237" s="258"/>
      <c r="F237" s="259"/>
      <c r="G237" s="236"/>
      <c r="H237" s="234"/>
      <c r="I237" s="262"/>
      <c r="J237" s="200"/>
      <c r="K237" s="200"/>
      <c r="L237" s="200"/>
      <c r="M237" s="200"/>
      <c r="N237" s="200"/>
      <c r="O237" s="200"/>
      <c r="P237" s="200"/>
      <c r="Q237" s="200"/>
      <c r="R237" s="200"/>
      <c r="S237" s="200"/>
      <c r="T237" s="200"/>
      <c r="U237" s="200"/>
      <c r="V237" s="200"/>
      <c r="W237" s="200"/>
      <c r="X237" s="200"/>
      <c r="Y237" s="200"/>
      <c r="Z237" s="200"/>
      <c r="AA237" s="200"/>
      <c r="AB237" s="200"/>
      <c r="AC237" s="200"/>
      <c r="AD237" s="200"/>
      <c r="AE237" s="200" t="s">
        <v>107</v>
      </c>
      <c r="AF237" s="200"/>
      <c r="AG237" s="200"/>
      <c r="AH237" s="200"/>
      <c r="AI237" s="200"/>
      <c r="AJ237" s="200"/>
      <c r="AK237" s="200"/>
      <c r="AL237" s="200"/>
      <c r="AM237" s="200"/>
      <c r="AN237" s="200"/>
      <c r="AO237" s="200"/>
      <c r="AP237" s="200"/>
      <c r="AQ237" s="200"/>
      <c r="AR237" s="200"/>
      <c r="AS237" s="200"/>
      <c r="AT237" s="200"/>
      <c r="AU237" s="200"/>
      <c r="AV237" s="200"/>
      <c r="AW237" s="200"/>
      <c r="AX237" s="200"/>
      <c r="AY237" s="200"/>
      <c r="AZ237" s="200"/>
      <c r="BA237" s="200"/>
      <c r="BB237" s="200"/>
      <c r="BC237" s="200"/>
      <c r="BD237" s="200"/>
      <c r="BE237" s="200"/>
      <c r="BF237" s="200"/>
      <c r="BG237" s="200"/>
      <c r="BH237" s="200"/>
    </row>
    <row r="238" spans="1:60" outlineLevel="1" x14ac:dyDescent="0.2">
      <c r="A238" s="256">
        <v>68</v>
      </c>
      <c r="B238" s="217" t="s">
        <v>400</v>
      </c>
      <c r="C238" s="246" t="s">
        <v>310</v>
      </c>
      <c r="D238" s="220" t="s">
        <v>297</v>
      </c>
      <c r="E238" s="228"/>
      <c r="F238" s="237"/>
      <c r="G238" s="235">
        <f>ROUND(E238*F238,2)</f>
        <v>0</v>
      </c>
      <c r="H238" s="234" t="s">
        <v>401</v>
      </c>
      <c r="I238" s="262" t="s">
        <v>112</v>
      </c>
      <c r="J238" s="200"/>
      <c r="K238" s="200"/>
      <c r="L238" s="200"/>
      <c r="M238" s="200"/>
      <c r="N238" s="200"/>
      <c r="O238" s="200"/>
      <c r="P238" s="200"/>
      <c r="Q238" s="200"/>
      <c r="R238" s="200"/>
      <c r="S238" s="200"/>
      <c r="T238" s="200"/>
      <c r="U238" s="200"/>
      <c r="V238" s="200"/>
      <c r="W238" s="200"/>
      <c r="X238" s="200"/>
      <c r="Y238" s="200"/>
      <c r="Z238" s="200"/>
      <c r="AA238" s="200"/>
      <c r="AB238" s="200"/>
      <c r="AC238" s="200"/>
      <c r="AD238" s="200"/>
      <c r="AE238" s="200" t="s">
        <v>113</v>
      </c>
      <c r="AF238" s="200"/>
      <c r="AG238" s="200"/>
      <c r="AH238" s="200"/>
      <c r="AI238" s="200"/>
      <c r="AJ238" s="200"/>
      <c r="AK238" s="200"/>
      <c r="AL238" s="200"/>
      <c r="AM238" s="200">
        <v>15</v>
      </c>
      <c r="AN238" s="200"/>
      <c r="AO238" s="200"/>
      <c r="AP238" s="200"/>
      <c r="AQ238" s="200"/>
      <c r="AR238" s="200"/>
      <c r="AS238" s="200"/>
      <c r="AT238" s="200"/>
      <c r="AU238" s="200"/>
      <c r="AV238" s="200"/>
      <c r="AW238" s="200"/>
      <c r="AX238" s="200"/>
      <c r="AY238" s="200"/>
      <c r="AZ238" s="200"/>
      <c r="BA238" s="200"/>
      <c r="BB238" s="200"/>
      <c r="BC238" s="200"/>
      <c r="BD238" s="200"/>
      <c r="BE238" s="200"/>
      <c r="BF238" s="200"/>
      <c r="BG238" s="200"/>
      <c r="BH238" s="200"/>
    </row>
    <row r="239" spans="1:60" x14ac:dyDescent="0.2">
      <c r="A239" s="255" t="s">
        <v>103</v>
      </c>
      <c r="B239" s="215" t="s">
        <v>82</v>
      </c>
      <c r="C239" s="243" t="s">
        <v>83</v>
      </c>
      <c r="D239" s="218"/>
      <c r="E239" s="223"/>
      <c r="F239" s="238">
        <f>SUM(G240:G256)</f>
        <v>0</v>
      </c>
      <c r="G239" s="239"/>
      <c r="H239" s="231"/>
      <c r="I239" s="261"/>
      <c r="AE239" t="s">
        <v>104</v>
      </c>
    </row>
    <row r="240" spans="1:60" outlineLevel="1" x14ac:dyDescent="0.2">
      <c r="A240" s="260">
        <v>69</v>
      </c>
      <c r="B240" s="216" t="s">
        <v>402</v>
      </c>
      <c r="C240" s="246" t="s">
        <v>403</v>
      </c>
      <c r="D240" s="220" t="s">
        <v>387</v>
      </c>
      <c r="E240" s="225">
        <v>1</v>
      </c>
      <c r="F240" s="237"/>
      <c r="G240" s="235">
        <f>ROUND(E240*F240,2)</f>
        <v>0</v>
      </c>
      <c r="H240" s="234"/>
      <c r="I240" s="262" t="s">
        <v>118</v>
      </c>
      <c r="J240" s="200"/>
      <c r="K240" s="200"/>
      <c r="L240" s="200"/>
      <c r="M240" s="200"/>
      <c r="N240" s="200"/>
      <c r="O240" s="200"/>
      <c r="P240" s="200"/>
      <c r="Q240" s="200"/>
      <c r="R240" s="200"/>
      <c r="S240" s="200"/>
      <c r="T240" s="200"/>
      <c r="U240" s="200"/>
      <c r="V240" s="200"/>
      <c r="W240" s="200"/>
      <c r="X240" s="200"/>
      <c r="Y240" s="200"/>
      <c r="Z240" s="200"/>
      <c r="AA240" s="200"/>
      <c r="AB240" s="200"/>
      <c r="AC240" s="200"/>
      <c r="AD240" s="200"/>
      <c r="AE240" s="200" t="s">
        <v>119</v>
      </c>
      <c r="AF240" s="200">
        <v>3</v>
      </c>
      <c r="AG240" s="200"/>
      <c r="AH240" s="200"/>
      <c r="AI240" s="200"/>
      <c r="AJ240" s="200"/>
      <c r="AK240" s="200"/>
      <c r="AL240" s="200"/>
      <c r="AM240" s="200">
        <v>15</v>
      </c>
      <c r="AN240" s="200"/>
      <c r="AO240" s="200"/>
      <c r="AP240" s="200"/>
      <c r="AQ240" s="200"/>
      <c r="AR240" s="200"/>
      <c r="AS240" s="200"/>
      <c r="AT240" s="200"/>
      <c r="AU240" s="200"/>
      <c r="AV240" s="200"/>
      <c r="AW240" s="200"/>
      <c r="AX240" s="200"/>
      <c r="AY240" s="200"/>
      <c r="AZ240" s="200"/>
      <c r="BA240" s="200"/>
      <c r="BB240" s="200"/>
      <c r="BC240" s="200"/>
      <c r="BD240" s="200"/>
      <c r="BE240" s="200"/>
      <c r="BF240" s="200"/>
      <c r="BG240" s="200"/>
      <c r="BH240" s="200"/>
    </row>
    <row r="241" spans="1:60" outlineLevel="1" x14ac:dyDescent="0.2">
      <c r="A241" s="260">
        <v>70</v>
      </c>
      <c r="B241" s="216" t="s">
        <v>404</v>
      </c>
      <c r="C241" s="246" t="s">
        <v>405</v>
      </c>
      <c r="D241" s="220" t="s">
        <v>387</v>
      </c>
      <c r="E241" s="225">
        <v>12</v>
      </c>
      <c r="F241" s="237"/>
      <c r="G241" s="235">
        <f>ROUND(E241*F241,2)</f>
        <v>0</v>
      </c>
      <c r="H241" s="234"/>
      <c r="I241" s="262" t="s">
        <v>118</v>
      </c>
      <c r="J241" s="200"/>
      <c r="K241" s="200"/>
      <c r="L241" s="200"/>
      <c r="M241" s="200"/>
      <c r="N241" s="200"/>
      <c r="O241" s="200"/>
      <c r="P241" s="200"/>
      <c r="Q241" s="200"/>
      <c r="R241" s="200"/>
      <c r="S241" s="200"/>
      <c r="T241" s="200"/>
      <c r="U241" s="200"/>
      <c r="V241" s="200"/>
      <c r="W241" s="200"/>
      <c r="X241" s="200"/>
      <c r="Y241" s="200"/>
      <c r="Z241" s="200"/>
      <c r="AA241" s="200"/>
      <c r="AB241" s="200"/>
      <c r="AC241" s="200"/>
      <c r="AD241" s="200"/>
      <c r="AE241" s="200" t="s">
        <v>119</v>
      </c>
      <c r="AF241" s="200">
        <v>3</v>
      </c>
      <c r="AG241" s="200"/>
      <c r="AH241" s="200"/>
      <c r="AI241" s="200"/>
      <c r="AJ241" s="200"/>
      <c r="AK241" s="200"/>
      <c r="AL241" s="200"/>
      <c r="AM241" s="200">
        <v>15</v>
      </c>
      <c r="AN241" s="200"/>
      <c r="AO241" s="200"/>
      <c r="AP241" s="200"/>
      <c r="AQ241" s="200"/>
      <c r="AR241" s="200"/>
      <c r="AS241" s="200"/>
      <c r="AT241" s="200"/>
      <c r="AU241" s="200"/>
      <c r="AV241" s="200"/>
      <c r="AW241" s="200"/>
      <c r="AX241" s="200"/>
      <c r="AY241" s="200"/>
      <c r="AZ241" s="200"/>
      <c r="BA241" s="200"/>
      <c r="BB241" s="200"/>
      <c r="BC241" s="200"/>
      <c r="BD241" s="200"/>
      <c r="BE241" s="200"/>
      <c r="BF241" s="200"/>
      <c r="BG241" s="200"/>
      <c r="BH241" s="200"/>
    </row>
    <row r="242" spans="1:60" outlineLevel="1" x14ac:dyDescent="0.2">
      <c r="A242" s="260">
        <v>71</v>
      </c>
      <c r="B242" s="216" t="s">
        <v>406</v>
      </c>
      <c r="C242" s="246" t="s">
        <v>407</v>
      </c>
      <c r="D242" s="220" t="s">
        <v>288</v>
      </c>
      <c r="E242" s="225">
        <v>8</v>
      </c>
      <c r="F242" s="237"/>
      <c r="G242" s="235">
        <f>ROUND(E242*F242,2)</f>
        <v>0</v>
      </c>
      <c r="H242" s="234"/>
      <c r="I242" s="262" t="s">
        <v>118</v>
      </c>
      <c r="J242" s="200"/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0"/>
      <c r="W242" s="200"/>
      <c r="X242" s="200"/>
      <c r="Y242" s="200"/>
      <c r="Z242" s="200"/>
      <c r="AA242" s="200"/>
      <c r="AB242" s="200"/>
      <c r="AC242" s="200"/>
      <c r="AD242" s="200"/>
      <c r="AE242" s="200" t="s">
        <v>119</v>
      </c>
      <c r="AF242" s="200">
        <v>3</v>
      </c>
      <c r="AG242" s="200"/>
      <c r="AH242" s="200"/>
      <c r="AI242" s="200"/>
      <c r="AJ242" s="200"/>
      <c r="AK242" s="200"/>
      <c r="AL242" s="200"/>
      <c r="AM242" s="200">
        <v>15</v>
      </c>
      <c r="AN242" s="200"/>
      <c r="AO242" s="200"/>
      <c r="AP242" s="200"/>
      <c r="AQ242" s="200"/>
      <c r="AR242" s="200"/>
      <c r="AS242" s="200"/>
      <c r="AT242" s="200"/>
      <c r="AU242" s="200"/>
      <c r="AV242" s="200"/>
      <c r="AW242" s="200"/>
      <c r="AX242" s="200"/>
      <c r="AY242" s="200"/>
      <c r="AZ242" s="200"/>
      <c r="BA242" s="200"/>
      <c r="BB242" s="200"/>
      <c r="BC242" s="200"/>
      <c r="BD242" s="200"/>
      <c r="BE242" s="200"/>
      <c r="BF242" s="200"/>
      <c r="BG242" s="200"/>
      <c r="BH242" s="200"/>
    </row>
    <row r="243" spans="1:60" outlineLevel="1" x14ac:dyDescent="0.2">
      <c r="A243" s="260">
        <v>72</v>
      </c>
      <c r="B243" s="216" t="s">
        <v>408</v>
      </c>
      <c r="C243" s="246" t="s">
        <v>409</v>
      </c>
      <c r="D243" s="220" t="s">
        <v>387</v>
      </c>
      <c r="E243" s="225">
        <v>5</v>
      </c>
      <c r="F243" s="237"/>
      <c r="G243" s="235">
        <f>ROUND(E243*F243,2)</f>
        <v>0</v>
      </c>
      <c r="H243" s="234"/>
      <c r="I243" s="262" t="s">
        <v>118</v>
      </c>
      <c r="J243" s="200"/>
      <c r="K243" s="200"/>
      <c r="L243" s="200"/>
      <c r="M243" s="200"/>
      <c r="N243" s="200"/>
      <c r="O243" s="200"/>
      <c r="P243" s="200"/>
      <c r="Q243" s="200"/>
      <c r="R243" s="200"/>
      <c r="S243" s="200"/>
      <c r="T243" s="200"/>
      <c r="U243" s="200"/>
      <c r="V243" s="200"/>
      <c r="W243" s="200"/>
      <c r="X243" s="200"/>
      <c r="Y243" s="200"/>
      <c r="Z243" s="200"/>
      <c r="AA243" s="200"/>
      <c r="AB243" s="200"/>
      <c r="AC243" s="200"/>
      <c r="AD243" s="200"/>
      <c r="AE243" s="200" t="s">
        <v>119</v>
      </c>
      <c r="AF243" s="200">
        <v>3</v>
      </c>
      <c r="AG243" s="200"/>
      <c r="AH243" s="200"/>
      <c r="AI243" s="200"/>
      <c r="AJ243" s="200"/>
      <c r="AK243" s="200"/>
      <c r="AL243" s="200"/>
      <c r="AM243" s="200">
        <v>15</v>
      </c>
      <c r="AN243" s="200"/>
      <c r="AO243" s="200"/>
      <c r="AP243" s="200"/>
      <c r="AQ243" s="200"/>
      <c r="AR243" s="200"/>
      <c r="AS243" s="200"/>
      <c r="AT243" s="200"/>
      <c r="AU243" s="200"/>
      <c r="AV243" s="200"/>
      <c r="AW243" s="200"/>
      <c r="AX243" s="200"/>
      <c r="AY243" s="200"/>
      <c r="AZ243" s="200"/>
      <c r="BA243" s="200"/>
      <c r="BB243" s="200"/>
      <c r="BC243" s="200"/>
      <c r="BD243" s="200"/>
      <c r="BE243" s="200"/>
      <c r="BF243" s="200"/>
      <c r="BG243" s="200"/>
      <c r="BH243" s="200"/>
    </row>
    <row r="244" spans="1:60" outlineLevel="1" x14ac:dyDescent="0.2">
      <c r="A244" s="260">
        <v>73</v>
      </c>
      <c r="B244" s="216" t="s">
        <v>410</v>
      </c>
      <c r="C244" s="246" t="s">
        <v>411</v>
      </c>
      <c r="D244" s="220" t="s">
        <v>387</v>
      </c>
      <c r="E244" s="225">
        <v>4</v>
      </c>
      <c r="F244" s="237"/>
      <c r="G244" s="235">
        <f>ROUND(E244*F244,2)</f>
        <v>0</v>
      </c>
      <c r="H244" s="234"/>
      <c r="I244" s="262" t="s">
        <v>118</v>
      </c>
      <c r="J244" s="200"/>
      <c r="K244" s="200"/>
      <c r="L244" s="200"/>
      <c r="M244" s="200"/>
      <c r="N244" s="200"/>
      <c r="O244" s="200"/>
      <c r="P244" s="200"/>
      <c r="Q244" s="200"/>
      <c r="R244" s="200"/>
      <c r="S244" s="200"/>
      <c r="T244" s="200"/>
      <c r="U244" s="200"/>
      <c r="V244" s="200"/>
      <c r="W244" s="200"/>
      <c r="X244" s="200"/>
      <c r="Y244" s="200"/>
      <c r="Z244" s="200"/>
      <c r="AA244" s="200"/>
      <c r="AB244" s="200"/>
      <c r="AC244" s="200"/>
      <c r="AD244" s="200"/>
      <c r="AE244" s="200" t="s">
        <v>119</v>
      </c>
      <c r="AF244" s="200">
        <v>3</v>
      </c>
      <c r="AG244" s="200"/>
      <c r="AH244" s="200"/>
      <c r="AI244" s="200"/>
      <c r="AJ244" s="200"/>
      <c r="AK244" s="200"/>
      <c r="AL244" s="200"/>
      <c r="AM244" s="200">
        <v>15</v>
      </c>
      <c r="AN244" s="200"/>
      <c r="AO244" s="200"/>
      <c r="AP244" s="200"/>
      <c r="AQ244" s="200"/>
      <c r="AR244" s="200"/>
      <c r="AS244" s="200"/>
      <c r="AT244" s="200"/>
      <c r="AU244" s="200"/>
      <c r="AV244" s="200"/>
      <c r="AW244" s="200"/>
      <c r="AX244" s="200"/>
      <c r="AY244" s="200"/>
      <c r="AZ244" s="200"/>
      <c r="BA244" s="200"/>
      <c r="BB244" s="200"/>
      <c r="BC244" s="200"/>
      <c r="BD244" s="200"/>
      <c r="BE244" s="200"/>
      <c r="BF244" s="200"/>
      <c r="BG244" s="200"/>
      <c r="BH244" s="200"/>
    </row>
    <row r="245" spans="1:60" outlineLevel="1" x14ac:dyDescent="0.2">
      <c r="A245" s="260">
        <v>74</v>
      </c>
      <c r="B245" s="216" t="s">
        <v>412</v>
      </c>
      <c r="C245" s="246" t="s">
        <v>413</v>
      </c>
      <c r="D245" s="220" t="s">
        <v>387</v>
      </c>
      <c r="E245" s="225">
        <v>10</v>
      </c>
      <c r="F245" s="237"/>
      <c r="G245" s="235">
        <f>ROUND(E245*F245,2)</f>
        <v>0</v>
      </c>
      <c r="H245" s="234"/>
      <c r="I245" s="262" t="s">
        <v>118</v>
      </c>
      <c r="J245" s="200"/>
      <c r="K245" s="200"/>
      <c r="L245" s="200"/>
      <c r="M245" s="200"/>
      <c r="N245" s="200"/>
      <c r="O245" s="200"/>
      <c r="P245" s="200"/>
      <c r="Q245" s="200"/>
      <c r="R245" s="200"/>
      <c r="S245" s="200"/>
      <c r="T245" s="200"/>
      <c r="U245" s="200"/>
      <c r="V245" s="200"/>
      <c r="W245" s="200"/>
      <c r="X245" s="200"/>
      <c r="Y245" s="200"/>
      <c r="Z245" s="200"/>
      <c r="AA245" s="200"/>
      <c r="AB245" s="200"/>
      <c r="AC245" s="200"/>
      <c r="AD245" s="200"/>
      <c r="AE245" s="200" t="s">
        <v>119</v>
      </c>
      <c r="AF245" s="200">
        <v>3</v>
      </c>
      <c r="AG245" s="200"/>
      <c r="AH245" s="200"/>
      <c r="AI245" s="200"/>
      <c r="AJ245" s="200"/>
      <c r="AK245" s="200"/>
      <c r="AL245" s="200"/>
      <c r="AM245" s="200">
        <v>15</v>
      </c>
      <c r="AN245" s="200"/>
      <c r="AO245" s="200"/>
      <c r="AP245" s="200"/>
      <c r="AQ245" s="200"/>
      <c r="AR245" s="200"/>
      <c r="AS245" s="200"/>
      <c r="AT245" s="200"/>
      <c r="AU245" s="200"/>
      <c r="AV245" s="200"/>
      <c r="AW245" s="200"/>
      <c r="AX245" s="200"/>
      <c r="AY245" s="200"/>
      <c r="AZ245" s="200"/>
      <c r="BA245" s="200"/>
      <c r="BB245" s="200"/>
      <c r="BC245" s="200"/>
      <c r="BD245" s="200"/>
      <c r="BE245" s="200"/>
      <c r="BF245" s="200"/>
      <c r="BG245" s="200"/>
      <c r="BH245" s="200"/>
    </row>
    <row r="246" spans="1:60" outlineLevel="1" x14ac:dyDescent="0.2">
      <c r="A246" s="260">
        <v>75</v>
      </c>
      <c r="B246" s="216" t="s">
        <v>414</v>
      </c>
      <c r="C246" s="246" t="s">
        <v>415</v>
      </c>
      <c r="D246" s="220" t="s">
        <v>387</v>
      </c>
      <c r="E246" s="225">
        <v>4</v>
      </c>
      <c r="F246" s="237"/>
      <c r="G246" s="235">
        <f>ROUND(E246*F246,2)</f>
        <v>0</v>
      </c>
      <c r="H246" s="234"/>
      <c r="I246" s="262" t="s">
        <v>118</v>
      </c>
      <c r="J246" s="200"/>
      <c r="K246" s="200"/>
      <c r="L246" s="200"/>
      <c r="M246" s="200"/>
      <c r="N246" s="200"/>
      <c r="O246" s="200"/>
      <c r="P246" s="200"/>
      <c r="Q246" s="200"/>
      <c r="R246" s="200"/>
      <c r="S246" s="200"/>
      <c r="T246" s="200"/>
      <c r="U246" s="200"/>
      <c r="V246" s="200"/>
      <c r="W246" s="200"/>
      <c r="X246" s="200"/>
      <c r="Y246" s="200"/>
      <c r="Z246" s="200"/>
      <c r="AA246" s="200"/>
      <c r="AB246" s="200"/>
      <c r="AC246" s="200"/>
      <c r="AD246" s="200"/>
      <c r="AE246" s="200" t="s">
        <v>119</v>
      </c>
      <c r="AF246" s="200">
        <v>3</v>
      </c>
      <c r="AG246" s="200"/>
      <c r="AH246" s="200"/>
      <c r="AI246" s="200"/>
      <c r="AJ246" s="200"/>
      <c r="AK246" s="200"/>
      <c r="AL246" s="200"/>
      <c r="AM246" s="200">
        <v>15</v>
      </c>
      <c r="AN246" s="200"/>
      <c r="AO246" s="200"/>
      <c r="AP246" s="200"/>
      <c r="AQ246" s="200"/>
      <c r="AR246" s="200"/>
      <c r="AS246" s="200"/>
      <c r="AT246" s="200"/>
      <c r="AU246" s="200"/>
      <c r="AV246" s="200"/>
      <c r="AW246" s="200"/>
      <c r="AX246" s="200"/>
      <c r="AY246" s="200"/>
      <c r="AZ246" s="200"/>
      <c r="BA246" s="200"/>
      <c r="BB246" s="200"/>
      <c r="BC246" s="200"/>
      <c r="BD246" s="200"/>
      <c r="BE246" s="200"/>
      <c r="BF246" s="200"/>
      <c r="BG246" s="200"/>
      <c r="BH246" s="200"/>
    </row>
    <row r="247" spans="1:60" outlineLevel="1" x14ac:dyDescent="0.2">
      <c r="A247" s="260">
        <v>76</v>
      </c>
      <c r="B247" s="216" t="s">
        <v>416</v>
      </c>
      <c r="C247" s="246" t="s">
        <v>417</v>
      </c>
      <c r="D247" s="220" t="s">
        <v>387</v>
      </c>
      <c r="E247" s="225">
        <v>1</v>
      </c>
      <c r="F247" s="237"/>
      <c r="G247" s="235">
        <f>ROUND(E247*F247,2)</f>
        <v>0</v>
      </c>
      <c r="H247" s="234"/>
      <c r="I247" s="262" t="s">
        <v>118</v>
      </c>
      <c r="J247" s="200"/>
      <c r="K247" s="200"/>
      <c r="L247" s="200"/>
      <c r="M247" s="200"/>
      <c r="N247" s="200"/>
      <c r="O247" s="200"/>
      <c r="P247" s="200"/>
      <c r="Q247" s="200"/>
      <c r="R247" s="200"/>
      <c r="S247" s="200"/>
      <c r="T247" s="200"/>
      <c r="U247" s="200"/>
      <c r="V247" s="200"/>
      <c r="W247" s="200"/>
      <c r="X247" s="200"/>
      <c r="Y247" s="200"/>
      <c r="Z247" s="200"/>
      <c r="AA247" s="200"/>
      <c r="AB247" s="200"/>
      <c r="AC247" s="200"/>
      <c r="AD247" s="200"/>
      <c r="AE247" s="200" t="s">
        <v>119</v>
      </c>
      <c r="AF247" s="200">
        <v>3</v>
      </c>
      <c r="AG247" s="200"/>
      <c r="AH247" s="200"/>
      <c r="AI247" s="200"/>
      <c r="AJ247" s="200"/>
      <c r="AK247" s="200"/>
      <c r="AL247" s="200"/>
      <c r="AM247" s="200">
        <v>15</v>
      </c>
      <c r="AN247" s="200"/>
      <c r="AO247" s="200"/>
      <c r="AP247" s="200"/>
      <c r="AQ247" s="200"/>
      <c r="AR247" s="200"/>
      <c r="AS247" s="200"/>
      <c r="AT247" s="200"/>
      <c r="AU247" s="200"/>
      <c r="AV247" s="200"/>
      <c r="AW247" s="200"/>
      <c r="AX247" s="200"/>
      <c r="AY247" s="200"/>
      <c r="AZ247" s="200"/>
      <c r="BA247" s="200"/>
      <c r="BB247" s="200"/>
      <c r="BC247" s="200"/>
      <c r="BD247" s="200"/>
      <c r="BE247" s="200"/>
      <c r="BF247" s="200"/>
      <c r="BG247" s="200"/>
      <c r="BH247" s="200"/>
    </row>
    <row r="248" spans="1:60" outlineLevel="1" x14ac:dyDescent="0.2">
      <c r="A248" s="260">
        <v>77</v>
      </c>
      <c r="B248" s="216" t="s">
        <v>418</v>
      </c>
      <c r="C248" s="246" t="s">
        <v>419</v>
      </c>
      <c r="D248" s="220" t="s">
        <v>387</v>
      </c>
      <c r="E248" s="225">
        <v>24</v>
      </c>
      <c r="F248" s="237"/>
      <c r="G248" s="235">
        <f>ROUND(E248*F248,2)</f>
        <v>0</v>
      </c>
      <c r="H248" s="234"/>
      <c r="I248" s="262" t="s">
        <v>118</v>
      </c>
      <c r="J248" s="200"/>
      <c r="K248" s="200"/>
      <c r="L248" s="200"/>
      <c r="M248" s="200"/>
      <c r="N248" s="200"/>
      <c r="O248" s="200"/>
      <c r="P248" s="200"/>
      <c r="Q248" s="200"/>
      <c r="R248" s="200"/>
      <c r="S248" s="200"/>
      <c r="T248" s="200"/>
      <c r="U248" s="200"/>
      <c r="V248" s="200"/>
      <c r="W248" s="200"/>
      <c r="X248" s="200"/>
      <c r="Y248" s="200"/>
      <c r="Z248" s="200"/>
      <c r="AA248" s="200"/>
      <c r="AB248" s="200"/>
      <c r="AC248" s="200"/>
      <c r="AD248" s="200"/>
      <c r="AE248" s="200" t="s">
        <v>119</v>
      </c>
      <c r="AF248" s="200">
        <v>3</v>
      </c>
      <c r="AG248" s="200"/>
      <c r="AH248" s="200"/>
      <c r="AI248" s="200"/>
      <c r="AJ248" s="200"/>
      <c r="AK248" s="200"/>
      <c r="AL248" s="200"/>
      <c r="AM248" s="200">
        <v>15</v>
      </c>
      <c r="AN248" s="200"/>
      <c r="AO248" s="200"/>
      <c r="AP248" s="200"/>
      <c r="AQ248" s="200"/>
      <c r="AR248" s="200"/>
      <c r="AS248" s="200"/>
      <c r="AT248" s="200"/>
      <c r="AU248" s="200"/>
      <c r="AV248" s="200"/>
      <c r="AW248" s="200"/>
      <c r="AX248" s="200"/>
      <c r="AY248" s="200"/>
      <c r="AZ248" s="200"/>
      <c r="BA248" s="200"/>
      <c r="BB248" s="200"/>
      <c r="BC248" s="200"/>
      <c r="BD248" s="200"/>
      <c r="BE248" s="200"/>
      <c r="BF248" s="200"/>
      <c r="BG248" s="200"/>
      <c r="BH248" s="200"/>
    </row>
    <row r="249" spans="1:60" outlineLevel="1" x14ac:dyDescent="0.2">
      <c r="A249" s="260">
        <v>78</v>
      </c>
      <c r="B249" s="216" t="s">
        <v>420</v>
      </c>
      <c r="C249" s="246" t="s">
        <v>421</v>
      </c>
      <c r="D249" s="220" t="s">
        <v>387</v>
      </c>
      <c r="E249" s="225">
        <v>3</v>
      </c>
      <c r="F249" s="237"/>
      <c r="G249" s="235">
        <f>ROUND(E249*F249,2)</f>
        <v>0</v>
      </c>
      <c r="H249" s="234"/>
      <c r="I249" s="262" t="s">
        <v>118</v>
      </c>
      <c r="J249" s="200"/>
      <c r="K249" s="200"/>
      <c r="L249" s="200"/>
      <c r="M249" s="200"/>
      <c r="N249" s="200"/>
      <c r="O249" s="200"/>
      <c r="P249" s="200"/>
      <c r="Q249" s="200"/>
      <c r="R249" s="200"/>
      <c r="S249" s="200"/>
      <c r="T249" s="200"/>
      <c r="U249" s="200"/>
      <c r="V249" s="200"/>
      <c r="W249" s="200"/>
      <c r="X249" s="200"/>
      <c r="Y249" s="200"/>
      <c r="Z249" s="200"/>
      <c r="AA249" s="200"/>
      <c r="AB249" s="200"/>
      <c r="AC249" s="200"/>
      <c r="AD249" s="200"/>
      <c r="AE249" s="200" t="s">
        <v>119</v>
      </c>
      <c r="AF249" s="200">
        <v>3</v>
      </c>
      <c r="AG249" s="200"/>
      <c r="AH249" s="200"/>
      <c r="AI249" s="200"/>
      <c r="AJ249" s="200"/>
      <c r="AK249" s="200"/>
      <c r="AL249" s="200"/>
      <c r="AM249" s="200">
        <v>15</v>
      </c>
      <c r="AN249" s="200"/>
      <c r="AO249" s="200"/>
      <c r="AP249" s="200"/>
      <c r="AQ249" s="200"/>
      <c r="AR249" s="200"/>
      <c r="AS249" s="200"/>
      <c r="AT249" s="200"/>
      <c r="AU249" s="200"/>
      <c r="AV249" s="200"/>
      <c r="AW249" s="200"/>
      <c r="AX249" s="200"/>
      <c r="AY249" s="200"/>
      <c r="AZ249" s="200"/>
      <c r="BA249" s="200"/>
      <c r="BB249" s="200"/>
      <c r="BC249" s="200"/>
      <c r="BD249" s="200"/>
      <c r="BE249" s="200"/>
      <c r="BF249" s="200"/>
      <c r="BG249" s="200"/>
      <c r="BH249" s="200"/>
    </row>
    <row r="250" spans="1:60" outlineLevel="1" x14ac:dyDescent="0.2">
      <c r="A250" s="260">
        <v>79</v>
      </c>
      <c r="B250" s="216" t="s">
        <v>422</v>
      </c>
      <c r="C250" s="246" t="s">
        <v>423</v>
      </c>
      <c r="D250" s="220" t="s">
        <v>387</v>
      </c>
      <c r="E250" s="225">
        <v>56</v>
      </c>
      <c r="F250" s="237"/>
      <c r="G250" s="235">
        <f>ROUND(E250*F250,2)</f>
        <v>0</v>
      </c>
      <c r="H250" s="234"/>
      <c r="I250" s="262" t="s">
        <v>118</v>
      </c>
      <c r="J250" s="200"/>
      <c r="K250" s="200"/>
      <c r="L250" s="200"/>
      <c r="M250" s="200"/>
      <c r="N250" s="200"/>
      <c r="O250" s="200"/>
      <c r="P250" s="200"/>
      <c r="Q250" s="200"/>
      <c r="R250" s="200"/>
      <c r="S250" s="200"/>
      <c r="T250" s="200"/>
      <c r="U250" s="200"/>
      <c r="V250" s="200"/>
      <c r="W250" s="200"/>
      <c r="X250" s="200"/>
      <c r="Y250" s="200"/>
      <c r="Z250" s="200"/>
      <c r="AA250" s="200"/>
      <c r="AB250" s="200"/>
      <c r="AC250" s="200"/>
      <c r="AD250" s="200"/>
      <c r="AE250" s="200" t="s">
        <v>119</v>
      </c>
      <c r="AF250" s="200">
        <v>3</v>
      </c>
      <c r="AG250" s="200"/>
      <c r="AH250" s="200"/>
      <c r="AI250" s="200"/>
      <c r="AJ250" s="200"/>
      <c r="AK250" s="200"/>
      <c r="AL250" s="200"/>
      <c r="AM250" s="200">
        <v>15</v>
      </c>
      <c r="AN250" s="200"/>
      <c r="AO250" s="200"/>
      <c r="AP250" s="200"/>
      <c r="AQ250" s="200"/>
      <c r="AR250" s="200"/>
      <c r="AS250" s="200"/>
      <c r="AT250" s="200"/>
      <c r="AU250" s="200"/>
      <c r="AV250" s="200"/>
      <c r="AW250" s="200"/>
      <c r="AX250" s="200"/>
      <c r="AY250" s="200"/>
      <c r="AZ250" s="200"/>
      <c r="BA250" s="200"/>
      <c r="BB250" s="200"/>
      <c r="BC250" s="200"/>
      <c r="BD250" s="200"/>
      <c r="BE250" s="200"/>
      <c r="BF250" s="200"/>
      <c r="BG250" s="200"/>
      <c r="BH250" s="200"/>
    </row>
    <row r="251" spans="1:60" outlineLevel="1" x14ac:dyDescent="0.2">
      <c r="A251" s="260">
        <v>80</v>
      </c>
      <c r="B251" s="216" t="s">
        <v>424</v>
      </c>
      <c r="C251" s="246" t="s">
        <v>425</v>
      </c>
      <c r="D251" s="220" t="s">
        <v>387</v>
      </c>
      <c r="E251" s="225">
        <v>2</v>
      </c>
      <c r="F251" s="237"/>
      <c r="G251" s="235">
        <f>ROUND(E251*F251,2)</f>
        <v>0</v>
      </c>
      <c r="H251" s="234"/>
      <c r="I251" s="262" t="s">
        <v>118</v>
      </c>
      <c r="J251" s="200"/>
      <c r="K251" s="200"/>
      <c r="L251" s="200"/>
      <c r="M251" s="200"/>
      <c r="N251" s="200"/>
      <c r="O251" s="200"/>
      <c r="P251" s="200"/>
      <c r="Q251" s="200"/>
      <c r="R251" s="200"/>
      <c r="S251" s="200"/>
      <c r="T251" s="200"/>
      <c r="U251" s="200"/>
      <c r="V251" s="200"/>
      <c r="W251" s="200"/>
      <c r="X251" s="200"/>
      <c r="Y251" s="200"/>
      <c r="Z251" s="200"/>
      <c r="AA251" s="200"/>
      <c r="AB251" s="200"/>
      <c r="AC251" s="200"/>
      <c r="AD251" s="200"/>
      <c r="AE251" s="200" t="s">
        <v>119</v>
      </c>
      <c r="AF251" s="200">
        <v>3</v>
      </c>
      <c r="AG251" s="200"/>
      <c r="AH251" s="200"/>
      <c r="AI251" s="200"/>
      <c r="AJ251" s="200"/>
      <c r="AK251" s="200"/>
      <c r="AL251" s="200"/>
      <c r="AM251" s="200">
        <v>15</v>
      </c>
      <c r="AN251" s="200"/>
      <c r="AO251" s="200"/>
      <c r="AP251" s="200"/>
      <c r="AQ251" s="200"/>
      <c r="AR251" s="200"/>
      <c r="AS251" s="200"/>
      <c r="AT251" s="200"/>
      <c r="AU251" s="200"/>
      <c r="AV251" s="200"/>
      <c r="AW251" s="200"/>
      <c r="AX251" s="200"/>
      <c r="AY251" s="200"/>
      <c r="AZ251" s="200"/>
      <c r="BA251" s="200"/>
      <c r="BB251" s="200"/>
      <c r="BC251" s="200"/>
      <c r="BD251" s="200"/>
      <c r="BE251" s="200"/>
      <c r="BF251" s="200"/>
      <c r="BG251" s="200"/>
      <c r="BH251" s="200"/>
    </row>
    <row r="252" spans="1:60" outlineLevel="1" x14ac:dyDescent="0.2">
      <c r="A252" s="260">
        <v>81</v>
      </c>
      <c r="B252" s="216" t="s">
        <v>426</v>
      </c>
      <c r="C252" s="246" t="s">
        <v>427</v>
      </c>
      <c r="D252" s="220" t="s">
        <v>387</v>
      </c>
      <c r="E252" s="225">
        <v>1</v>
      </c>
      <c r="F252" s="237"/>
      <c r="G252" s="235">
        <f>ROUND(E252*F252,2)</f>
        <v>0</v>
      </c>
      <c r="H252" s="234"/>
      <c r="I252" s="262" t="s">
        <v>118</v>
      </c>
      <c r="J252" s="200"/>
      <c r="K252" s="200"/>
      <c r="L252" s="200"/>
      <c r="M252" s="200"/>
      <c r="N252" s="200"/>
      <c r="O252" s="200"/>
      <c r="P252" s="200"/>
      <c r="Q252" s="200"/>
      <c r="R252" s="200"/>
      <c r="S252" s="200"/>
      <c r="T252" s="200"/>
      <c r="U252" s="200"/>
      <c r="V252" s="200"/>
      <c r="W252" s="200"/>
      <c r="X252" s="200"/>
      <c r="Y252" s="200"/>
      <c r="Z252" s="200"/>
      <c r="AA252" s="200"/>
      <c r="AB252" s="200"/>
      <c r="AC252" s="200"/>
      <c r="AD252" s="200"/>
      <c r="AE252" s="200" t="s">
        <v>119</v>
      </c>
      <c r="AF252" s="200">
        <v>3</v>
      </c>
      <c r="AG252" s="200"/>
      <c r="AH252" s="200"/>
      <c r="AI252" s="200"/>
      <c r="AJ252" s="200"/>
      <c r="AK252" s="200"/>
      <c r="AL252" s="200"/>
      <c r="AM252" s="200">
        <v>15</v>
      </c>
      <c r="AN252" s="200"/>
      <c r="AO252" s="200"/>
      <c r="AP252" s="200"/>
      <c r="AQ252" s="200"/>
      <c r="AR252" s="200"/>
      <c r="AS252" s="200"/>
      <c r="AT252" s="200"/>
      <c r="AU252" s="200"/>
      <c r="AV252" s="200"/>
      <c r="AW252" s="200"/>
      <c r="AX252" s="200"/>
      <c r="AY252" s="200"/>
      <c r="AZ252" s="200"/>
      <c r="BA252" s="200"/>
      <c r="BB252" s="200"/>
      <c r="BC252" s="200"/>
      <c r="BD252" s="200"/>
      <c r="BE252" s="200"/>
      <c r="BF252" s="200"/>
      <c r="BG252" s="200"/>
      <c r="BH252" s="200"/>
    </row>
    <row r="253" spans="1:60" outlineLevel="1" x14ac:dyDescent="0.2">
      <c r="A253" s="260">
        <v>82</v>
      </c>
      <c r="B253" s="216" t="s">
        <v>428</v>
      </c>
      <c r="C253" s="246" t="s">
        <v>429</v>
      </c>
      <c r="D253" s="220" t="s">
        <v>387</v>
      </c>
      <c r="E253" s="225">
        <v>4</v>
      </c>
      <c r="F253" s="237"/>
      <c r="G253" s="235">
        <f>ROUND(E253*F253,2)</f>
        <v>0</v>
      </c>
      <c r="H253" s="234"/>
      <c r="I253" s="262" t="s">
        <v>118</v>
      </c>
      <c r="J253" s="200"/>
      <c r="K253" s="200"/>
      <c r="L253" s="200"/>
      <c r="M253" s="200"/>
      <c r="N253" s="200"/>
      <c r="O253" s="200"/>
      <c r="P253" s="200"/>
      <c r="Q253" s="200"/>
      <c r="R253" s="200"/>
      <c r="S253" s="200"/>
      <c r="T253" s="200"/>
      <c r="U253" s="200"/>
      <c r="V253" s="200"/>
      <c r="W253" s="200"/>
      <c r="X253" s="200"/>
      <c r="Y253" s="200"/>
      <c r="Z253" s="200"/>
      <c r="AA253" s="200"/>
      <c r="AB253" s="200"/>
      <c r="AC253" s="200"/>
      <c r="AD253" s="200"/>
      <c r="AE253" s="200" t="s">
        <v>119</v>
      </c>
      <c r="AF253" s="200">
        <v>3</v>
      </c>
      <c r="AG253" s="200"/>
      <c r="AH253" s="200"/>
      <c r="AI253" s="200"/>
      <c r="AJ253" s="200"/>
      <c r="AK253" s="200"/>
      <c r="AL253" s="200"/>
      <c r="AM253" s="200">
        <v>15</v>
      </c>
      <c r="AN253" s="200"/>
      <c r="AO253" s="200"/>
      <c r="AP253" s="200"/>
      <c r="AQ253" s="200"/>
      <c r="AR253" s="200"/>
      <c r="AS253" s="200"/>
      <c r="AT253" s="200"/>
      <c r="AU253" s="200"/>
      <c r="AV253" s="200"/>
      <c r="AW253" s="200"/>
      <c r="AX253" s="200"/>
      <c r="AY253" s="200"/>
      <c r="AZ253" s="200"/>
      <c r="BA253" s="200"/>
      <c r="BB253" s="200"/>
      <c r="BC253" s="200"/>
      <c r="BD253" s="200"/>
      <c r="BE253" s="200"/>
      <c r="BF253" s="200"/>
      <c r="BG253" s="200"/>
      <c r="BH253" s="200"/>
    </row>
    <row r="254" spans="1:60" outlineLevel="1" x14ac:dyDescent="0.2">
      <c r="A254" s="260">
        <v>83</v>
      </c>
      <c r="B254" s="216" t="s">
        <v>430</v>
      </c>
      <c r="C254" s="246" t="s">
        <v>431</v>
      </c>
      <c r="D254" s="220" t="s">
        <v>387</v>
      </c>
      <c r="E254" s="225">
        <v>2</v>
      </c>
      <c r="F254" s="237"/>
      <c r="G254" s="235">
        <f>ROUND(E254*F254,2)</f>
        <v>0</v>
      </c>
      <c r="H254" s="234"/>
      <c r="I254" s="262" t="s">
        <v>118</v>
      </c>
      <c r="J254" s="200"/>
      <c r="K254" s="200"/>
      <c r="L254" s="200"/>
      <c r="M254" s="200"/>
      <c r="N254" s="200"/>
      <c r="O254" s="200"/>
      <c r="P254" s="200"/>
      <c r="Q254" s="200"/>
      <c r="R254" s="200"/>
      <c r="S254" s="200"/>
      <c r="T254" s="200"/>
      <c r="U254" s="200"/>
      <c r="V254" s="200"/>
      <c r="W254" s="200"/>
      <c r="X254" s="200"/>
      <c r="Y254" s="200"/>
      <c r="Z254" s="200"/>
      <c r="AA254" s="200"/>
      <c r="AB254" s="200"/>
      <c r="AC254" s="200"/>
      <c r="AD254" s="200"/>
      <c r="AE254" s="200" t="s">
        <v>119</v>
      </c>
      <c r="AF254" s="200">
        <v>3</v>
      </c>
      <c r="AG254" s="200"/>
      <c r="AH254" s="200"/>
      <c r="AI254" s="200"/>
      <c r="AJ254" s="200"/>
      <c r="AK254" s="200"/>
      <c r="AL254" s="200"/>
      <c r="AM254" s="200">
        <v>15</v>
      </c>
      <c r="AN254" s="200"/>
      <c r="AO254" s="200"/>
      <c r="AP254" s="200"/>
      <c r="AQ254" s="200"/>
      <c r="AR254" s="200"/>
      <c r="AS254" s="200"/>
      <c r="AT254" s="200"/>
      <c r="AU254" s="200"/>
      <c r="AV254" s="200"/>
      <c r="AW254" s="200"/>
      <c r="AX254" s="200"/>
      <c r="AY254" s="200"/>
      <c r="AZ254" s="200"/>
      <c r="BA254" s="200"/>
      <c r="BB254" s="200"/>
      <c r="BC254" s="200"/>
      <c r="BD254" s="200"/>
      <c r="BE254" s="200"/>
      <c r="BF254" s="200"/>
      <c r="BG254" s="200"/>
      <c r="BH254" s="200"/>
    </row>
    <row r="255" spans="1:60" outlineLevel="1" x14ac:dyDescent="0.2">
      <c r="A255" s="260">
        <v>84</v>
      </c>
      <c r="B255" s="216" t="s">
        <v>432</v>
      </c>
      <c r="C255" s="246" t="s">
        <v>433</v>
      </c>
      <c r="D255" s="220" t="s">
        <v>387</v>
      </c>
      <c r="E255" s="225">
        <v>16</v>
      </c>
      <c r="F255" s="237"/>
      <c r="G255" s="235">
        <f>ROUND(E255*F255,2)</f>
        <v>0</v>
      </c>
      <c r="H255" s="234"/>
      <c r="I255" s="262" t="s">
        <v>118</v>
      </c>
      <c r="J255" s="200"/>
      <c r="K255" s="200"/>
      <c r="L255" s="200"/>
      <c r="M255" s="200"/>
      <c r="N255" s="200"/>
      <c r="O255" s="200"/>
      <c r="P255" s="200"/>
      <c r="Q255" s="200"/>
      <c r="R255" s="200"/>
      <c r="S255" s="200"/>
      <c r="T255" s="200"/>
      <c r="U255" s="200"/>
      <c r="V255" s="200"/>
      <c r="W255" s="200"/>
      <c r="X255" s="200"/>
      <c r="Y255" s="200"/>
      <c r="Z255" s="200"/>
      <c r="AA255" s="200"/>
      <c r="AB255" s="200"/>
      <c r="AC255" s="200"/>
      <c r="AD255" s="200"/>
      <c r="AE255" s="200" t="s">
        <v>119</v>
      </c>
      <c r="AF255" s="200">
        <v>3</v>
      </c>
      <c r="AG255" s="200"/>
      <c r="AH255" s="200"/>
      <c r="AI255" s="200"/>
      <c r="AJ255" s="200"/>
      <c r="AK255" s="200"/>
      <c r="AL255" s="200"/>
      <c r="AM255" s="200">
        <v>15</v>
      </c>
      <c r="AN255" s="200"/>
      <c r="AO255" s="200"/>
      <c r="AP255" s="200"/>
      <c r="AQ255" s="200"/>
      <c r="AR255" s="200"/>
      <c r="AS255" s="200"/>
      <c r="AT255" s="200"/>
      <c r="AU255" s="200"/>
      <c r="AV255" s="200"/>
      <c r="AW255" s="200"/>
      <c r="AX255" s="200"/>
      <c r="AY255" s="200"/>
      <c r="AZ255" s="200"/>
      <c r="BA255" s="200"/>
      <c r="BB255" s="200"/>
      <c r="BC255" s="200"/>
      <c r="BD255" s="200"/>
      <c r="BE255" s="200"/>
      <c r="BF255" s="200"/>
      <c r="BG255" s="200"/>
      <c r="BH255" s="200"/>
    </row>
    <row r="256" spans="1:60" outlineLevel="1" x14ac:dyDescent="0.2">
      <c r="A256" s="256">
        <v>85</v>
      </c>
      <c r="B256" s="217" t="s">
        <v>434</v>
      </c>
      <c r="C256" s="246" t="s">
        <v>435</v>
      </c>
      <c r="D256" s="220" t="s">
        <v>297</v>
      </c>
      <c r="E256" s="228"/>
      <c r="F256" s="237"/>
      <c r="G256" s="235">
        <f>ROUND(E256*F256,2)</f>
        <v>0</v>
      </c>
      <c r="H256" s="234"/>
      <c r="I256" s="262" t="s">
        <v>112</v>
      </c>
      <c r="J256" s="200"/>
      <c r="K256" s="200"/>
      <c r="L256" s="200"/>
      <c r="M256" s="200"/>
      <c r="N256" s="200"/>
      <c r="O256" s="200"/>
      <c r="P256" s="200"/>
      <c r="Q256" s="200"/>
      <c r="R256" s="200"/>
      <c r="S256" s="200"/>
      <c r="T256" s="200"/>
      <c r="U256" s="200"/>
      <c r="V256" s="200"/>
      <c r="W256" s="200"/>
      <c r="X256" s="200"/>
      <c r="Y256" s="200"/>
      <c r="Z256" s="200"/>
      <c r="AA256" s="200"/>
      <c r="AB256" s="200"/>
      <c r="AC256" s="200"/>
      <c r="AD256" s="200"/>
      <c r="AE256" s="200" t="s">
        <v>113</v>
      </c>
      <c r="AF256" s="200"/>
      <c r="AG256" s="200"/>
      <c r="AH256" s="200"/>
      <c r="AI256" s="200"/>
      <c r="AJ256" s="200"/>
      <c r="AK256" s="200"/>
      <c r="AL256" s="200"/>
      <c r="AM256" s="200">
        <v>15</v>
      </c>
      <c r="AN256" s="200"/>
      <c r="AO256" s="200"/>
      <c r="AP256" s="200"/>
      <c r="AQ256" s="200"/>
      <c r="AR256" s="200"/>
      <c r="AS256" s="200"/>
      <c r="AT256" s="200"/>
      <c r="AU256" s="200"/>
      <c r="AV256" s="200"/>
      <c r="AW256" s="200"/>
      <c r="AX256" s="200"/>
      <c r="AY256" s="200"/>
      <c r="AZ256" s="200"/>
      <c r="BA256" s="200"/>
      <c r="BB256" s="200"/>
      <c r="BC256" s="200"/>
      <c r="BD256" s="200"/>
      <c r="BE256" s="200"/>
      <c r="BF256" s="200"/>
      <c r="BG256" s="200"/>
      <c r="BH256" s="200"/>
    </row>
    <row r="257" spans="1:60" x14ac:dyDescent="0.2">
      <c r="A257" s="255" t="s">
        <v>103</v>
      </c>
      <c r="B257" s="215" t="s">
        <v>84</v>
      </c>
      <c r="C257" s="243" t="s">
        <v>85</v>
      </c>
      <c r="D257" s="218"/>
      <c r="E257" s="223"/>
      <c r="F257" s="238">
        <f>SUM(G258:G262)</f>
        <v>0</v>
      </c>
      <c r="G257" s="239"/>
      <c r="H257" s="231"/>
      <c r="I257" s="261"/>
      <c r="AE257" t="s">
        <v>104</v>
      </c>
    </row>
    <row r="258" spans="1:60" outlineLevel="1" x14ac:dyDescent="0.2">
      <c r="A258" s="256"/>
      <c r="B258" s="212" t="s">
        <v>436</v>
      </c>
      <c r="C258" s="244"/>
      <c r="D258" s="219"/>
      <c r="E258" s="224"/>
      <c r="F258" s="232"/>
      <c r="G258" s="233"/>
      <c r="H258" s="234"/>
      <c r="I258" s="262"/>
      <c r="J258" s="200"/>
      <c r="K258" s="200"/>
      <c r="L258" s="200"/>
      <c r="M258" s="200"/>
      <c r="N258" s="200"/>
      <c r="O258" s="200"/>
      <c r="P258" s="200"/>
      <c r="Q258" s="200"/>
      <c r="R258" s="200"/>
      <c r="S258" s="200"/>
      <c r="T258" s="200"/>
      <c r="U258" s="200"/>
      <c r="V258" s="200"/>
      <c r="W258" s="200"/>
      <c r="X258" s="200"/>
      <c r="Y258" s="200"/>
      <c r="Z258" s="200"/>
      <c r="AA258" s="200"/>
      <c r="AB258" s="200"/>
      <c r="AC258" s="200">
        <v>0</v>
      </c>
      <c r="AD258" s="200"/>
      <c r="AE258" s="200"/>
      <c r="AF258" s="200"/>
      <c r="AG258" s="200"/>
      <c r="AH258" s="200"/>
      <c r="AI258" s="200"/>
      <c r="AJ258" s="200"/>
      <c r="AK258" s="200"/>
      <c r="AL258" s="200"/>
      <c r="AM258" s="200"/>
      <c r="AN258" s="200"/>
      <c r="AO258" s="200"/>
      <c r="AP258" s="200"/>
      <c r="AQ258" s="200"/>
      <c r="AR258" s="200"/>
      <c r="AS258" s="200"/>
      <c r="AT258" s="200"/>
      <c r="AU258" s="200"/>
      <c r="AV258" s="200"/>
      <c r="AW258" s="200"/>
      <c r="AX258" s="200"/>
      <c r="AY258" s="200"/>
      <c r="AZ258" s="200"/>
      <c r="BA258" s="200"/>
      <c r="BB258" s="200"/>
      <c r="BC258" s="200"/>
      <c r="BD258" s="200"/>
      <c r="BE258" s="200"/>
      <c r="BF258" s="200"/>
      <c r="BG258" s="200"/>
      <c r="BH258" s="200"/>
    </row>
    <row r="259" spans="1:60" outlineLevel="1" x14ac:dyDescent="0.2">
      <c r="A259" s="260">
        <v>86</v>
      </c>
      <c r="B259" s="216" t="s">
        <v>437</v>
      </c>
      <c r="C259" s="246" t="s">
        <v>438</v>
      </c>
      <c r="D259" s="220" t="s">
        <v>117</v>
      </c>
      <c r="E259" s="225">
        <v>20.564</v>
      </c>
      <c r="F259" s="237"/>
      <c r="G259" s="235">
        <f>ROUND(E259*F259,2)</f>
        <v>0</v>
      </c>
      <c r="H259" s="234" t="s">
        <v>379</v>
      </c>
      <c r="I259" s="262" t="s">
        <v>112</v>
      </c>
      <c r="J259" s="200"/>
      <c r="K259" s="200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0"/>
      <c r="W259" s="200"/>
      <c r="X259" s="200"/>
      <c r="Y259" s="200"/>
      <c r="Z259" s="200"/>
      <c r="AA259" s="200"/>
      <c r="AB259" s="200"/>
      <c r="AC259" s="200"/>
      <c r="AD259" s="200"/>
      <c r="AE259" s="200" t="s">
        <v>113</v>
      </c>
      <c r="AF259" s="200"/>
      <c r="AG259" s="200"/>
      <c r="AH259" s="200"/>
      <c r="AI259" s="200"/>
      <c r="AJ259" s="200"/>
      <c r="AK259" s="200"/>
      <c r="AL259" s="200"/>
      <c r="AM259" s="200">
        <v>15</v>
      </c>
      <c r="AN259" s="200"/>
      <c r="AO259" s="200"/>
      <c r="AP259" s="200"/>
      <c r="AQ259" s="200"/>
      <c r="AR259" s="200"/>
      <c r="AS259" s="200"/>
      <c r="AT259" s="200"/>
      <c r="AU259" s="200"/>
      <c r="AV259" s="200"/>
      <c r="AW259" s="200"/>
      <c r="AX259" s="200"/>
      <c r="AY259" s="200"/>
      <c r="AZ259" s="200"/>
      <c r="BA259" s="200"/>
      <c r="BB259" s="200"/>
      <c r="BC259" s="200"/>
      <c r="BD259" s="200"/>
      <c r="BE259" s="200"/>
      <c r="BF259" s="200"/>
      <c r="BG259" s="200"/>
      <c r="BH259" s="200"/>
    </row>
    <row r="260" spans="1:60" outlineLevel="1" x14ac:dyDescent="0.2">
      <c r="A260" s="256"/>
      <c r="B260" s="217"/>
      <c r="C260" s="247" t="s">
        <v>439</v>
      </c>
      <c r="D260" s="221"/>
      <c r="E260" s="226">
        <v>20.564</v>
      </c>
      <c r="F260" s="235"/>
      <c r="G260" s="235"/>
      <c r="H260" s="234"/>
      <c r="I260" s="262"/>
      <c r="J260" s="200"/>
      <c r="K260" s="200"/>
      <c r="L260" s="200"/>
      <c r="M260" s="200"/>
      <c r="N260" s="200"/>
      <c r="O260" s="200"/>
      <c r="P260" s="200"/>
      <c r="Q260" s="200"/>
      <c r="R260" s="200"/>
      <c r="S260" s="200"/>
      <c r="T260" s="200"/>
      <c r="U260" s="200"/>
      <c r="V260" s="200"/>
      <c r="W260" s="200"/>
      <c r="X260" s="200"/>
      <c r="Y260" s="200"/>
      <c r="Z260" s="200"/>
      <c r="AA260" s="200"/>
      <c r="AB260" s="200"/>
      <c r="AC260" s="200"/>
      <c r="AD260" s="200"/>
      <c r="AE260" s="200"/>
      <c r="AF260" s="200"/>
      <c r="AG260" s="200"/>
      <c r="AH260" s="200"/>
      <c r="AI260" s="200"/>
      <c r="AJ260" s="200"/>
      <c r="AK260" s="200"/>
      <c r="AL260" s="200"/>
      <c r="AM260" s="200"/>
      <c r="AN260" s="200"/>
      <c r="AO260" s="200"/>
      <c r="AP260" s="200"/>
      <c r="AQ260" s="200"/>
      <c r="AR260" s="200"/>
      <c r="AS260" s="200"/>
      <c r="AT260" s="200"/>
      <c r="AU260" s="200"/>
      <c r="AV260" s="200"/>
      <c r="AW260" s="200"/>
      <c r="AX260" s="200"/>
      <c r="AY260" s="200"/>
      <c r="AZ260" s="200"/>
      <c r="BA260" s="200"/>
      <c r="BB260" s="200"/>
      <c r="BC260" s="200"/>
      <c r="BD260" s="200"/>
      <c r="BE260" s="200"/>
      <c r="BF260" s="200"/>
      <c r="BG260" s="200"/>
      <c r="BH260" s="200"/>
    </row>
    <row r="261" spans="1:60" ht="22.5" outlineLevel="1" x14ac:dyDescent="0.2">
      <c r="A261" s="260">
        <v>87</v>
      </c>
      <c r="B261" s="216" t="s">
        <v>440</v>
      </c>
      <c r="C261" s="246" t="s">
        <v>441</v>
      </c>
      <c r="D261" s="220" t="s">
        <v>117</v>
      </c>
      <c r="E261" s="225">
        <v>22.204799999999999</v>
      </c>
      <c r="F261" s="237"/>
      <c r="G261" s="235">
        <f>ROUND(E261*F261,2)</f>
        <v>0</v>
      </c>
      <c r="H261" s="234" t="s">
        <v>289</v>
      </c>
      <c r="I261" s="262" t="s">
        <v>112</v>
      </c>
      <c r="J261" s="200"/>
      <c r="K261" s="200"/>
      <c r="L261" s="200"/>
      <c r="M261" s="200"/>
      <c r="N261" s="200"/>
      <c r="O261" s="200"/>
      <c r="P261" s="200"/>
      <c r="Q261" s="200"/>
      <c r="R261" s="200"/>
      <c r="S261" s="200"/>
      <c r="T261" s="200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 t="s">
        <v>113</v>
      </c>
      <c r="AF261" s="200"/>
      <c r="AG261" s="200"/>
      <c r="AH261" s="200"/>
      <c r="AI261" s="200"/>
      <c r="AJ261" s="200"/>
      <c r="AK261" s="200"/>
      <c r="AL261" s="200"/>
      <c r="AM261" s="200">
        <v>15</v>
      </c>
      <c r="AN261" s="200"/>
      <c r="AO261" s="200"/>
      <c r="AP261" s="200"/>
      <c r="AQ261" s="200"/>
      <c r="AR261" s="200"/>
      <c r="AS261" s="200"/>
      <c r="AT261" s="200"/>
      <c r="AU261" s="200"/>
      <c r="AV261" s="200"/>
      <c r="AW261" s="200"/>
      <c r="AX261" s="200"/>
      <c r="AY261" s="200"/>
      <c r="AZ261" s="200"/>
      <c r="BA261" s="200"/>
      <c r="BB261" s="200"/>
      <c r="BC261" s="200"/>
      <c r="BD261" s="200"/>
      <c r="BE261" s="200"/>
      <c r="BF261" s="200"/>
      <c r="BG261" s="200"/>
      <c r="BH261" s="200"/>
    </row>
    <row r="262" spans="1:60" outlineLevel="1" x14ac:dyDescent="0.2">
      <c r="A262" s="256"/>
      <c r="B262" s="217"/>
      <c r="C262" s="247" t="s">
        <v>442</v>
      </c>
      <c r="D262" s="221"/>
      <c r="E262" s="226">
        <v>22.204799999999999</v>
      </c>
      <c r="F262" s="235"/>
      <c r="G262" s="235"/>
      <c r="H262" s="234"/>
      <c r="I262" s="262"/>
      <c r="J262" s="200"/>
      <c r="K262" s="200"/>
      <c r="L262" s="200"/>
      <c r="M262" s="200"/>
      <c r="N262" s="200"/>
      <c r="O262" s="200"/>
      <c r="P262" s="200"/>
      <c r="Q262" s="200"/>
      <c r="R262" s="200"/>
      <c r="S262" s="200"/>
      <c r="T262" s="200"/>
      <c r="U262" s="200"/>
      <c r="V262" s="200"/>
      <c r="W262" s="200"/>
      <c r="X262" s="200"/>
      <c r="Y262" s="200"/>
      <c r="Z262" s="200"/>
      <c r="AA262" s="200"/>
      <c r="AB262" s="200"/>
      <c r="AC262" s="200"/>
      <c r="AD262" s="200"/>
      <c r="AE262" s="200"/>
      <c r="AF262" s="200"/>
      <c r="AG262" s="200"/>
      <c r="AH262" s="200"/>
      <c r="AI262" s="200"/>
      <c r="AJ262" s="200"/>
      <c r="AK262" s="200"/>
      <c r="AL262" s="200"/>
      <c r="AM262" s="200"/>
      <c r="AN262" s="200"/>
      <c r="AO262" s="200"/>
      <c r="AP262" s="200"/>
      <c r="AQ262" s="200"/>
      <c r="AR262" s="200"/>
      <c r="AS262" s="200"/>
      <c r="AT262" s="200"/>
      <c r="AU262" s="200"/>
      <c r="AV262" s="200"/>
      <c r="AW262" s="200"/>
      <c r="AX262" s="200"/>
      <c r="AY262" s="200"/>
      <c r="AZ262" s="200"/>
      <c r="BA262" s="200"/>
      <c r="BB262" s="200"/>
      <c r="BC262" s="200"/>
      <c r="BD262" s="200"/>
      <c r="BE262" s="200"/>
      <c r="BF262" s="200"/>
      <c r="BG262" s="200"/>
      <c r="BH262" s="200"/>
    </row>
    <row r="263" spans="1:60" x14ac:dyDescent="0.2">
      <c r="A263" s="255" t="s">
        <v>103</v>
      </c>
      <c r="B263" s="215" t="s">
        <v>86</v>
      </c>
      <c r="C263" s="243" t="s">
        <v>87</v>
      </c>
      <c r="D263" s="218"/>
      <c r="E263" s="223"/>
      <c r="F263" s="238">
        <f>SUM(G264:G277)</f>
        <v>0</v>
      </c>
      <c r="G263" s="239"/>
      <c r="H263" s="231"/>
      <c r="I263" s="261"/>
      <c r="AE263" t="s">
        <v>104</v>
      </c>
    </row>
    <row r="264" spans="1:60" ht="22.5" outlineLevel="1" x14ac:dyDescent="0.2">
      <c r="A264" s="260">
        <v>88</v>
      </c>
      <c r="B264" s="216" t="s">
        <v>443</v>
      </c>
      <c r="C264" s="246" t="s">
        <v>444</v>
      </c>
      <c r="D264" s="220" t="s">
        <v>387</v>
      </c>
      <c r="E264" s="225">
        <v>1</v>
      </c>
      <c r="F264" s="237"/>
      <c r="G264" s="235">
        <f>ROUND(E264*F264,2)</f>
        <v>0</v>
      </c>
      <c r="H264" s="234"/>
      <c r="I264" s="262" t="s">
        <v>118</v>
      </c>
      <c r="J264" s="200"/>
      <c r="K264" s="200"/>
      <c r="L264" s="200"/>
      <c r="M264" s="200"/>
      <c r="N264" s="200"/>
      <c r="O264" s="200"/>
      <c r="P264" s="200"/>
      <c r="Q264" s="200"/>
      <c r="R264" s="200"/>
      <c r="S264" s="200"/>
      <c r="T264" s="200"/>
      <c r="U264" s="200"/>
      <c r="V264" s="200"/>
      <c r="W264" s="200"/>
      <c r="X264" s="200"/>
      <c r="Y264" s="200"/>
      <c r="Z264" s="200"/>
      <c r="AA264" s="200"/>
      <c r="AB264" s="200"/>
      <c r="AC264" s="200"/>
      <c r="AD264" s="200"/>
      <c r="AE264" s="200" t="s">
        <v>119</v>
      </c>
      <c r="AF264" s="200">
        <v>3</v>
      </c>
      <c r="AG264" s="200"/>
      <c r="AH264" s="200"/>
      <c r="AI264" s="200"/>
      <c r="AJ264" s="200"/>
      <c r="AK264" s="200"/>
      <c r="AL264" s="200"/>
      <c r="AM264" s="200">
        <v>15</v>
      </c>
      <c r="AN264" s="200"/>
      <c r="AO264" s="200"/>
      <c r="AP264" s="200"/>
      <c r="AQ264" s="200"/>
      <c r="AR264" s="200"/>
      <c r="AS264" s="200"/>
      <c r="AT264" s="200"/>
      <c r="AU264" s="200"/>
      <c r="AV264" s="200"/>
      <c r="AW264" s="200"/>
      <c r="AX264" s="200"/>
      <c r="AY264" s="200"/>
      <c r="AZ264" s="200"/>
      <c r="BA264" s="200"/>
      <c r="BB264" s="200"/>
      <c r="BC264" s="200"/>
      <c r="BD264" s="200"/>
      <c r="BE264" s="200"/>
      <c r="BF264" s="200"/>
      <c r="BG264" s="200"/>
      <c r="BH264" s="200"/>
    </row>
    <row r="265" spans="1:60" outlineLevel="1" x14ac:dyDescent="0.2">
      <c r="A265" s="260">
        <v>89</v>
      </c>
      <c r="B265" s="216" t="s">
        <v>445</v>
      </c>
      <c r="C265" s="246" t="s">
        <v>446</v>
      </c>
      <c r="D265" s="220" t="s">
        <v>387</v>
      </c>
      <c r="E265" s="225">
        <v>1</v>
      </c>
      <c r="F265" s="237"/>
      <c r="G265" s="235">
        <f>ROUND(E265*F265,2)</f>
        <v>0</v>
      </c>
      <c r="H265" s="234"/>
      <c r="I265" s="262" t="s">
        <v>118</v>
      </c>
      <c r="J265" s="200"/>
      <c r="K265" s="200"/>
      <c r="L265" s="200"/>
      <c r="M265" s="200"/>
      <c r="N265" s="200"/>
      <c r="O265" s="200"/>
      <c r="P265" s="200"/>
      <c r="Q265" s="200"/>
      <c r="R265" s="200"/>
      <c r="S265" s="200"/>
      <c r="T265" s="200"/>
      <c r="U265" s="200"/>
      <c r="V265" s="200"/>
      <c r="W265" s="200"/>
      <c r="X265" s="200"/>
      <c r="Y265" s="200"/>
      <c r="Z265" s="200"/>
      <c r="AA265" s="200"/>
      <c r="AB265" s="200"/>
      <c r="AC265" s="200"/>
      <c r="AD265" s="200"/>
      <c r="AE265" s="200" t="s">
        <v>119</v>
      </c>
      <c r="AF265" s="200">
        <v>3</v>
      </c>
      <c r="AG265" s="200"/>
      <c r="AH265" s="200"/>
      <c r="AI265" s="200"/>
      <c r="AJ265" s="200"/>
      <c r="AK265" s="200"/>
      <c r="AL265" s="200"/>
      <c r="AM265" s="200">
        <v>15</v>
      </c>
      <c r="AN265" s="200"/>
      <c r="AO265" s="200"/>
      <c r="AP265" s="200"/>
      <c r="AQ265" s="200"/>
      <c r="AR265" s="200"/>
      <c r="AS265" s="200"/>
      <c r="AT265" s="200"/>
      <c r="AU265" s="200"/>
      <c r="AV265" s="200"/>
      <c r="AW265" s="200"/>
      <c r="AX265" s="200"/>
      <c r="AY265" s="200"/>
      <c r="AZ265" s="200"/>
      <c r="BA265" s="200"/>
      <c r="BB265" s="200"/>
      <c r="BC265" s="200"/>
      <c r="BD265" s="200"/>
      <c r="BE265" s="200"/>
      <c r="BF265" s="200"/>
      <c r="BG265" s="200"/>
      <c r="BH265" s="200"/>
    </row>
    <row r="266" spans="1:60" outlineLevel="1" x14ac:dyDescent="0.2">
      <c r="A266" s="260">
        <v>90</v>
      </c>
      <c r="B266" s="216" t="s">
        <v>447</v>
      </c>
      <c r="C266" s="246" t="s">
        <v>448</v>
      </c>
      <c r="D266" s="220" t="s">
        <v>449</v>
      </c>
      <c r="E266" s="225">
        <v>1</v>
      </c>
      <c r="F266" s="237"/>
      <c r="G266" s="235">
        <f>ROUND(E266*F266,2)</f>
        <v>0</v>
      </c>
      <c r="H266" s="234"/>
      <c r="I266" s="262" t="s">
        <v>118</v>
      </c>
      <c r="J266" s="200"/>
      <c r="K266" s="200"/>
      <c r="L266" s="200"/>
      <c r="M266" s="200"/>
      <c r="N266" s="200"/>
      <c r="O266" s="200"/>
      <c r="P266" s="200"/>
      <c r="Q266" s="200"/>
      <c r="R266" s="200"/>
      <c r="S266" s="200"/>
      <c r="T266" s="200"/>
      <c r="U266" s="200"/>
      <c r="V266" s="200"/>
      <c r="W266" s="200"/>
      <c r="X266" s="200"/>
      <c r="Y266" s="200"/>
      <c r="Z266" s="200"/>
      <c r="AA266" s="200"/>
      <c r="AB266" s="200"/>
      <c r="AC266" s="200"/>
      <c r="AD266" s="200"/>
      <c r="AE266" s="200" t="s">
        <v>119</v>
      </c>
      <c r="AF266" s="200">
        <v>3</v>
      </c>
      <c r="AG266" s="200"/>
      <c r="AH266" s="200"/>
      <c r="AI266" s="200"/>
      <c r="AJ266" s="200"/>
      <c r="AK266" s="200"/>
      <c r="AL266" s="200"/>
      <c r="AM266" s="200">
        <v>15</v>
      </c>
      <c r="AN266" s="200"/>
      <c r="AO266" s="200"/>
      <c r="AP266" s="200"/>
      <c r="AQ266" s="200"/>
      <c r="AR266" s="200"/>
      <c r="AS266" s="200"/>
      <c r="AT266" s="200"/>
      <c r="AU266" s="200"/>
      <c r="AV266" s="200"/>
      <c r="AW266" s="200"/>
      <c r="AX266" s="200"/>
      <c r="AY266" s="200"/>
      <c r="AZ266" s="200"/>
      <c r="BA266" s="200"/>
      <c r="BB266" s="200"/>
      <c r="BC266" s="200"/>
      <c r="BD266" s="200"/>
      <c r="BE266" s="200"/>
      <c r="BF266" s="200"/>
      <c r="BG266" s="200"/>
      <c r="BH266" s="200"/>
    </row>
    <row r="267" spans="1:60" outlineLevel="1" x14ac:dyDescent="0.2">
      <c r="A267" s="260">
        <v>91</v>
      </c>
      <c r="B267" s="216" t="s">
        <v>450</v>
      </c>
      <c r="C267" s="246" t="s">
        <v>451</v>
      </c>
      <c r="D267" s="220" t="s">
        <v>384</v>
      </c>
      <c r="E267" s="225">
        <v>1</v>
      </c>
      <c r="F267" s="237"/>
      <c r="G267" s="235">
        <f>ROUND(E267*F267,2)</f>
        <v>0</v>
      </c>
      <c r="H267" s="234"/>
      <c r="I267" s="262" t="s">
        <v>118</v>
      </c>
      <c r="J267" s="200"/>
      <c r="K267" s="200"/>
      <c r="L267" s="200"/>
      <c r="M267" s="200"/>
      <c r="N267" s="200"/>
      <c r="O267" s="200"/>
      <c r="P267" s="200"/>
      <c r="Q267" s="200"/>
      <c r="R267" s="200"/>
      <c r="S267" s="200"/>
      <c r="T267" s="200"/>
      <c r="U267" s="200"/>
      <c r="V267" s="200"/>
      <c r="W267" s="200"/>
      <c r="X267" s="200"/>
      <c r="Y267" s="200"/>
      <c r="Z267" s="200"/>
      <c r="AA267" s="200"/>
      <c r="AB267" s="200"/>
      <c r="AC267" s="200"/>
      <c r="AD267" s="200"/>
      <c r="AE267" s="200" t="s">
        <v>119</v>
      </c>
      <c r="AF267" s="200">
        <v>3</v>
      </c>
      <c r="AG267" s="200"/>
      <c r="AH267" s="200"/>
      <c r="AI267" s="200"/>
      <c r="AJ267" s="200"/>
      <c r="AK267" s="200"/>
      <c r="AL267" s="200"/>
      <c r="AM267" s="200">
        <v>15</v>
      </c>
      <c r="AN267" s="200"/>
      <c r="AO267" s="200"/>
      <c r="AP267" s="200"/>
      <c r="AQ267" s="200"/>
      <c r="AR267" s="200"/>
      <c r="AS267" s="200"/>
      <c r="AT267" s="200"/>
      <c r="AU267" s="200"/>
      <c r="AV267" s="200"/>
      <c r="AW267" s="200"/>
      <c r="AX267" s="200"/>
      <c r="AY267" s="200"/>
      <c r="AZ267" s="200"/>
      <c r="BA267" s="200"/>
      <c r="BB267" s="200"/>
      <c r="BC267" s="200"/>
      <c r="BD267" s="200"/>
      <c r="BE267" s="200"/>
      <c r="BF267" s="200"/>
      <c r="BG267" s="200"/>
      <c r="BH267" s="200"/>
    </row>
    <row r="268" spans="1:60" outlineLevel="1" x14ac:dyDescent="0.2">
      <c r="A268" s="260">
        <v>92</v>
      </c>
      <c r="B268" s="216" t="s">
        <v>452</v>
      </c>
      <c r="C268" s="246" t="s">
        <v>453</v>
      </c>
      <c r="D268" s="220" t="s">
        <v>387</v>
      </c>
      <c r="E268" s="225">
        <v>23</v>
      </c>
      <c r="F268" s="237"/>
      <c r="G268" s="235">
        <f>ROUND(E268*F268,2)</f>
        <v>0</v>
      </c>
      <c r="H268" s="234"/>
      <c r="I268" s="262" t="s">
        <v>118</v>
      </c>
      <c r="J268" s="200"/>
      <c r="K268" s="200"/>
      <c r="L268" s="200"/>
      <c r="M268" s="200"/>
      <c r="N268" s="200"/>
      <c r="O268" s="200"/>
      <c r="P268" s="200"/>
      <c r="Q268" s="200"/>
      <c r="R268" s="200"/>
      <c r="S268" s="200"/>
      <c r="T268" s="200"/>
      <c r="U268" s="200"/>
      <c r="V268" s="200"/>
      <c r="W268" s="200"/>
      <c r="X268" s="200"/>
      <c r="Y268" s="200"/>
      <c r="Z268" s="200"/>
      <c r="AA268" s="200"/>
      <c r="AB268" s="200"/>
      <c r="AC268" s="200"/>
      <c r="AD268" s="200"/>
      <c r="AE268" s="200" t="s">
        <v>119</v>
      </c>
      <c r="AF268" s="200">
        <v>3</v>
      </c>
      <c r="AG268" s="200"/>
      <c r="AH268" s="200"/>
      <c r="AI268" s="200"/>
      <c r="AJ268" s="200"/>
      <c r="AK268" s="200"/>
      <c r="AL268" s="200"/>
      <c r="AM268" s="200">
        <v>15</v>
      </c>
      <c r="AN268" s="200"/>
      <c r="AO268" s="200"/>
      <c r="AP268" s="200"/>
      <c r="AQ268" s="200"/>
      <c r="AR268" s="200"/>
      <c r="AS268" s="200"/>
      <c r="AT268" s="200"/>
      <c r="AU268" s="200"/>
      <c r="AV268" s="200"/>
      <c r="AW268" s="200"/>
      <c r="AX268" s="200"/>
      <c r="AY268" s="200"/>
      <c r="AZ268" s="200"/>
      <c r="BA268" s="200"/>
      <c r="BB268" s="200"/>
      <c r="BC268" s="200"/>
      <c r="BD268" s="200"/>
      <c r="BE268" s="200"/>
      <c r="BF268" s="200"/>
      <c r="BG268" s="200"/>
      <c r="BH268" s="200"/>
    </row>
    <row r="269" spans="1:60" outlineLevel="1" x14ac:dyDescent="0.2">
      <c r="A269" s="256"/>
      <c r="B269" s="217"/>
      <c r="C269" s="247" t="s">
        <v>454</v>
      </c>
      <c r="D269" s="221"/>
      <c r="E269" s="226">
        <v>23</v>
      </c>
      <c r="F269" s="235"/>
      <c r="G269" s="235"/>
      <c r="H269" s="234"/>
      <c r="I269" s="262"/>
      <c r="J269" s="200"/>
      <c r="K269" s="200"/>
      <c r="L269" s="200"/>
      <c r="M269" s="200"/>
      <c r="N269" s="200"/>
      <c r="O269" s="200"/>
      <c r="P269" s="200"/>
      <c r="Q269" s="200"/>
      <c r="R269" s="200"/>
      <c r="S269" s="200"/>
      <c r="T269" s="200"/>
      <c r="U269" s="200"/>
      <c r="V269" s="200"/>
      <c r="W269" s="200"/>
      <c r="X269" s="200"/>
      <c r="Y269" s="200"/>
      <c r="Z269" s="200"/>
      <c r="AA269" s="200"/>
      <c r="AB269" s="200"/>
      <c r="AC269" s="200"/>
      <c r="AD269" s="200"/>
      <c r="AE269" s="200"/>
      <c r="AF269" s="200"/>
      <c r="AG269" s="200"/>
      <c r="AH269" s="200"/>
      <c r="AI269" s="200"/>
      <c r="AJ269" s="200"/>
      <c r="AK269" s="200"/>
      <c r="AL269" s="200"/>
      <c r="AM269" s="200"/>
      <c r="AN269" s="200"/>
      <c r="AO269" s="200"/>
      <c r="AP269" s="200"/>
      <c r="AQ269" s="200"/>
      <c r="AR269" s="200"/>
      <c r="AS269" s="200"/>
      <c r="AT269" s="200"/>
      <c r="AU269" s="200"/>
      <c r="AV269" s="200"/>
      <c r="AW269" s="200"/>
      <c r="AX269" s="200"/>
      <c r="AY269" s="200"/>
      <c r="AZ269" s="200"/>
      <c r="BA269" s="200"/>
      <c r="BB269" s="200"/>
      <c r="BC269" s="200"/>
      <c r="BD269" s="200"/>
      <c r="BE269" s="200"/>
      <c r="BF269" s="200"/>
      <c r="BG269" s="200"/>
      <c r="BH269" s="200"/>
    </row>
    <row r="270" spans="1:60" outlineLevel="1" x14ac:dyDescent="0.2">
      <c r="A270" s="260">
        <v>93</v>
      </c>
      <c r="B270" s="216" t="s">
        <v>455</v>
      </c>
      <c r="C270" s="246" t="s">
        <v>456</v>
      </c>
      <c r="D270" s="220" t="s">
        <v>387</v>
      </c>
      <c r="E270" s="225">
        <v>19.399999999999999</v>
      </c>
      <c r="F270" s="237"/>
      <c r="G270" s="235">
        <f>ROUND(E270*F270,2)</f>
        <v>0</v>
      </c>
      <c r="H270" s="234"/>
      <c r="I270" s="262" t="s">
        <v>118</v>
      </c>
      <c r="J270" s="200"/>
      <c r="K270" s="200"/>
      <c r="L270" s="200"/>
      <c r="M270" s="200"/>
      <c r="N270" s="200"/>
      <c r="O270" s="200"/>
      <c r="P270" s="200"/>
      <c r="Q270" s="200"/>
      <c r="R270" s="200"/>
      <c r="S270" s="200"/>
      <c r="T270" s="200"/>
      <c r="U270" s="200"/>
      <c r="V270" s="200"/>
      <c r="W270" s="200"/>
      <c r="X270" s="200"/>
      <c r="Y270" s="200"/>
      <c r="Z270" s="200"/>
      <c r="AA270" s="200"/>
      <c r="AB270" s="200"/>
      <c r="AC270" s="200"/>
      <c r="AD270" s="200"/>
      <c r="AE270" s="200" t="s">
        <v>119</v>
      </c>
      <c r="AF270" s="200">
        <v>3</v>
      </c>
      <c r="AG270" s="200"/>
      <c r="AH270" s="200"/>
      <c r="AI270" s="200"/>
      <c r="AJ270" s="200"/>
      <c r="AK270" s="200"/>
      <c r="AL270" s="200"/>
      <c r="AM270" s="200">
        <v>15</v>
      </c>
      <c r="AN270" s="200"/>
      <c r="AO270" s="200"/>
      <c r="AP270" s="200"/>
      <c r="AQ270" s="200"/>
      <c r="AR270" s="200"/>
      <c r="AS270" s="200"/>
      <c r="AT270" s="200"/>
      <c r="AU270" s="200"/>
      <c r="AV270" s="200"/>
      <c r="AW270" s="200"/>
      <c r="AX270" s="200"/>
      <c r="AY270" s="200"/>
      <c r="AZ270" s="200"/>
      <c r="BA270" s="200"/>
      <c r="BB270" s="200"/>
      <c r="BC270" s="200"/>
      <c r="BD270" s="200"/>
      <c r="BE270" s="200"/>
      <c r="BF270" s="200"/>
      <c r="BG270" s="200"/>
      <c r="BH270" s="200"/>
    </row>
    <row r="271" spans="1:60" outlineLevel="1" x14ac:dyDescent="0.2">
      <c r="A271" s="256"/>
      <c r="B271" s="217"/>
      <c r="C271" s="247" t="s">
        <v>457</v>
      </c>
      <c r="D271" s="221"/>
      <c r="E271" s="226">
        <v>19.399999999999999</v>
      </c>
      <c r="F271" s="235"/>
      <c r="G271" s="235"/>
      <c r="H271" s="234"/>
      <c r="I271" s="262"/>
      <c r="J271" s="200"/>
      <c r="K271" s="200"/>
      <c r="L271" s="200"/>
      <c r="M271" s="200"/>
      <c r="N271" s="200"/>
      <c r="O271" s="200"/>
      <c r="P271" s="200"/>
      <c r="Q271" s="200"/>
      <c r="R271" s="200"/>
      <c r="S271" s="200"/>
      <c r="T271" s="200"/>
      <c r="U271" s="200"/>
      <c r="V271" s="200"/>
      <c r="W271" s="200"/>
      <c r="X271" s="200"/>
      <c r="Y271" s="200"/>
      <c r="Z271" s="200"/>
      <c r="AA271" s="200"/>
      <c r="AB271" s="200"/>
      <c r="AC271" s="200"/>
      <c r="AD271" s="200"/>
      <c r="AE271" s="200"/>
      <c r="AF271" s="200"/>
      <c r="AG271" s="200"/>
      <c r="AH271" s="200"/>
      <c r="AI271" s="200"/>
      <c r="AJ271" s="200"/>
      <c r="AK271" s="200"/>
      <c r="AL271" s="200"/>
      <c r="AM271" s="200"/>
      <c r="AN271" s="200"/>
      <c r="AO271" s="200"/>
      <c r="AP271" s="200"/>
      <c r="AQ271" s="200"/>
      <c r="AR271" s="200"/>
      <c r="AS271" s="200"/>
      <c r="AT271" s="200"/>
      <c r="AU271" s="200"/>
      <c r="AV271" s="200"/>
      <c r="AW271" s="200"/>
      <c r="AX271" s="200"/>
      <c r="AY271" s="200"/>
      <c r="AZ271" s="200"/>
      <c r="BA271" s="200"/>
      <c r="BB271" s="200"/>
      <c r="BC271" s="200"/>
      <c r="BD271" s="200"/>
      <c r="BE271" s="200"/>
      <c r="BF271" s="200"/>
      <c r="BG271" s="200"/>
      <c r="BH271" s="200"/>
    </row>
    <row r="272" spans="1:60" outlineLevel="1" x14ac:dyDescent="0.2">
      <c r="A272" s="260">
        <v>94</v>
      </c>
      <c r="B272" s="216" t="s">
        <v>458</v>
      </c>
      <c r="C272" s="246" t="s">
        <v>459</v>
      </c>
      <c r="D272" s="220" t="s">
        <v>387</v>
      </c>
      <c r="E272" s="225">
        <v>56</v>
      </c>
      <c r="F272" s="237"/>
      <c r="G272" s="235">
        <f>ROUND(E272*F272,2)</f>
        <v>0</v>
      </c>
      <c r="H272" s="234"/>
      <c r="I272" s="262" t="s">
        <v>118</v>
      </c>
      <c r="J272" s="200"/>
      <c r="K272" s="200"/>
      <c r="L272" s="200"/>
      <c r="M272" s="200"/>
      <c r="N272" s="200"/>
      <c r="O272" s="200"/>
      <c r="P272" s="200"/>
      <c r="Q272" s="200"/>
      <c r="R272" s="200"/>
      <c r="S272" s="200"/>
      <c r="T272" s="200"/>
      <c r="U272" s="200"/>
      <c r="V272" s="200"/>
      <c r="W272" s="200"/>
      <c r="X272" s="200"/>
      <c r="Y272" s="200"/>
      <c r="Z272" s="200"/>
      <c r="AA272" s="200"/>
      <c r="AB272" s="200"/>
      <c r="AC272" s="200"/>
      <c r="AD272" s="200"/>
      <c r="AE272" s="200" t="s">
        <v>119</v>
      </c>
      <c r="AF272" s="200">
        <v>3</v>
      </c>
      <c r="AG272" s="200"/>
      <c r="AH272" s="200"/>
      <c r="AI272" s="200"/>
      <c r="AJ272" s="200"/>
      <c r="AK272" s="200"/>
      <c r="AL272" s="200"/>
      <c r="AM272" s="200">
        <v>15</v>
      </c>
      <c r="AN272" s="200"/>
      <c r="AO272" s="200"/>
      <c r="AP272" s="200"/>
      <c r="AQ272" s="200"/>
      <c r="AR272" s="200"/>
      <c r="AS272" s="200"/>
      <c r="AT272" s="200"/>
      <c r="AU272" s="200"/>
      <c r="AV272" s="200"/>
      <c r="AW272" s="200"/>
      <c r="AX272" s="200"/>
      <c r="AY272" s="200"/>
      <c r="AZ272" s="200"/>
      <c r="BA272" s="200"/>
      <c r="BB272" s="200"/>
      <c r="BC272" s="200"/>
      <c r="BD272" s="200"/>
      <c r="BE272" s="200"/>
      <c r="BF272" s="200"/>
      <c r="BG272" s="200"/>
      <c r="BH272" s="200"/>
    </row>
    <row r="273" spans="1:60" outlineLevel="1" x14ac:dyDescent="0.2">
      <c r="A273" s="260">
        <v>95</v>
      </c>
      <c r="B273" s="216" t="s">
        <v>460</v>
      </c>
      <c r="C273" s="246" t="s">
        <v>461</v>
      </c>
      <c r="D273" s="220" t="s">
        <v>384</v>
      </c>
      <c r="E273" s="225">
        <v>1</v>
      </c>
      <c r="F273" s="237"/>
      <c r="G273" s="235">
        <f>ROUND(E273*F273,2)</f>
        <v>0</v>
      </c>
      <c r="H273" s="234"/>
      <c r="I273" s="262" t="s">
        <v>118</v>
      </c>
      <c r="J273" s="200"/>
      <c r="K273" s="200"/>
      <c r="L273" s="200"/>
      <c r="M273" s="200"/>
      <c r="N273" s="200"/>
      <c r="O273" s="200"/>
      <c r="P273" s="200"/>
      <c r="Q273" s="200"/>
      <c r="R273" s="200"/>
      <c r="S273" s="200"/>
      <c r="T273" s="200"/>
      <c r="U273" s="200"/>
      <c r="V273" s="200"/>
      <c r="W273" s="200"/>
      <c r="X273" s="200"/>
      <c r="Y273" s="200"/>
      <c r="Z273" s="200"/>
      <c r="AA273" s="200"/>
      <c r="AB273" s="200"/>
      <c r="AC273" s="200"/>
      <c r="AD273" s="200"/>
      <c r="AE273" s="200" t="s">
        <v>119</v>
      </c>
      <c r="AF273" s="200">
        <v>3</v>
      </c>
      <c r="AG273" s="200"/>
      <c r="AH273" s="200"/>
      <c r="AI273" s="200"/>
      <c r="AJ273" s="200"/>
      <c r="AK273" s="200"/>
      <c r="AL273" s="200"/>
      <c r="AM273" s="200">
        <v>15</v>
      </c>
      <c r="AN273" s="200"/>
      <c r="AO273" s="200"/>
      <c r="AP273" s="200"/>
      <c r="AQ273" s="200"/>
      <c r="AR273" s="200"/>
      <c r="AS273" s="200"/>
      <c r="AT273" s="200"/>
      <c r="AU273" s="200"/>
      <c r="AV273" s="200"/>
      <c r="AW273" s="200"/>
      <c r="AX273" s="200"/>
      <c r="AY273" s="200"/>
      <c r="AZ273" s="200"/>
      <c r="BA273" s="200"/>
      <c r="BB273" s="200"/>
      <c r="BC273" s="200"/>
      <c r="BD273" s="200"/>
      <c r="BE273" s="200"/>
      <c r="BF273" s="200"/>
      <c r="BG273" s="200"/>
      <c r="BH273" s="200"/>
    </row>
    <row r="274" spans="1:60" outlineLevel="1" x14ac:dyDescent="0.2">
      <c r="A274" s="260">
        <v>96</v>
      </c>
      <c r="B274" s="216" t="s">
        <v>462</v>
      </c>
      <c r="C274" s="246" t="s">
        <v>463</v>
      </c>
      <c r="D274" s="220" t="s">
        <v>387</v>
      </c>
      <c r="E274" s="225">
        <v>131</v>
      </c>
      <c r="F274" s="237"/>
      <c r="G274" s="235">
        <f>ROUND(E274*F274,2)</f>
        <v>0</v>
      </c>
      <c r="H274" s="234"/>
      <c r="I274" s="262" t="s">
        <v>118</v>
      </c>
      <c r="J274" s="200"/>
      <c r="K274" s="200"/>
      <c r="L274" s="200"/>
      <c r="M274" s="200"/>
      <c r="N274" s="200"/>
      <c r="O274" s="200"/>
      <c r="P274" s="200"/>
      <c r="Q274" s="200"/>
      <c r="R274" s="200"/>
      <c r="S274" s="200"/>
      <c r="T274" s="200"/>
      <c r="U274" s="200"/>
      <c r="V274" s="200"/>
      <c r="W274" s="200"/>
      <c r="X274" s="200"/>
      <c r="Y274" s="200"/>
      <c r="Z274" s="200"/>
      <c r="AA274" s="200"/>
      <c r="AB274" s="200"/>
      <c r="AC274" s="200"/>
      <c r="AD274" s="200"/>
      <c r="AE274" s="200" t="s">
        <v>119</v>
      </c>
      <c r="AF274" s="200">
        <v>3</v>
      </c>
      <c r="AG274" s="200"/>
      <c r="AH274" s="200"/>
      <c r="AI274" s="200"/>
      <c r="AJ274" s="200"/>
      <c r="AK274" s="200"/>
      <c r="AL274" s="200"/>
      <c r="AM274" s="200">
        <v>15</v>
      </c>
      <c r="AN274" s="200"/>
      <c r="AO274" s="200"/>
      <c r="AP274" s="200"/>
      <c r="AQ274" s="200"/>
      <c r="AR274" s="200"/>
      <c r="AS274" s="200"/>
      <c r="AT274" s="200"/>
      <c r="AU274" s="200"/>
      <c r="AV274" s="200"/>
      <c r="AW274" s="200"/>
      <c r="AX274" s="200"/>
      <c r="AY274" s="200"/>
      <c r="AZ274" s="200"/>
      <c r="BA274" s="200"/>
      <c r="BB274" s="200"/>
      <c r="BC274" s="200"/>
      <c r="BD274" s="200"/>
      <c r="BE274" s="200"/>
      <c r="BF274" s="200"/>
      <c r="BG274" s="200"/>
      <c r="BH274" s="200"/>
    </row>
    <row r="275" spans="1:60" outlineLevel="1" x14ac:dyDescent="0.2">
      <c r="A275" s="260">
        <v>97</v>
      </c>
      <c r="B275" s="216" t="s">
        <v>464</v>
      </c>
      <c r="C275" s="246" t="s">
        <v>465</v>
      </c>
      <c r="D275" s="220" t="s">
        <v>387</v>
      </c>
      <c r="E275" s="225">
        <v>1</v>
      </c>
      <c r="F275" s="237"/>
      <c r="G275" s="235">
        <f>ROUND(E275*F275,2)</f>
        <v>0</v>
      </c>
      <c r="H275" s="234"/>
      <c r="I275" s="262" t="s">
        <v>118</v>
      </c>
      <c r="J275" s="200"/>
      <c r="K275" s="200"/>
      <c r="L275" s="200"/>
      <c r="M275" s="200"/>
      <c r="N275" s="200"/>
      <c r="O275" s="200"/>
      <c r="P275" s="200"/>
      <c r="Q275" s="200"/>
      <c r="R275" s="200"/>
      <c r="S275" s="200"/>
      <c r="T275" s="200"/>
      <c r="U275" s="200"/>
      <c r="V275" s="200"/>
      <c r="W275" s="200"/>
      <c r="X275" s="200"/>
      <c r="Y275" s="200"/>
      <c r="Z275" s="200"/>
      <c r="AA275" s="200"/>
      <c r="AB275" s="200"/>
      <c r="AC275" s="200"/>
      <c r="AD275" s="200"/>
      <c r="AE275" s="200" t="s">
        <v>119</v>
      </c>
      <c r="AF275" s="200">
        <v>3</v>
      </c>
      <c r="AG275" s="200"/>
      <c r="AH275" s="200"/>
      <c r="AI275" s="200"/>
      <c r="AJ275" s="200"/>
      <c r="AK275" s="200"/>
      <c r="AL275" s="200"/>
      <c r="AM275" s="200">
        <v>15</v>
      </c>
      <c r="AN275" s="200"/>
      <c r="AO275" s="200"/>
      <c r="AP275" s="200"/>
      <c r="AQ275" s="200"/>
      <c r="AR275" s="200"/>
      <c r="AS275" s="200"/>
      <c r="AT275" s="200"/>
      <c r="AU275" s="200"/>
      <c r="AV275" s="200"/>
      <c r="AW275" s="200"/>
      <c r="AX275" s="200"/>
      <c r="AY275" s="200"/>
      <c r="AZ275" s="200"/>
      <c r="BA275" s="200"/>
      <c r="BB275" s="200"/>
      <c r="BC275" s="200"/>
      <c r="BD275" s="200"/>
      <c r="BE275" s="200"/>
      <c r="BF275" s="200"/>
      <c r="BG275" s="200"/>
      <c r="BH275" s="200"/>
    </row>
    <row r="276" spans="1:60" outlineLevel="1" x14ac:dyDescent="0.2">
      <c r="A276" s="260">
        <v>98</v>
      </c>
      <c r="B276" s="216" t="s">
        <v>466</v>
      </c>
      <c r="C276" s="246" t="s">
        <v>467</v>
      </c>
      <c r="D276" s="220" t="s">
        <v>387</v>
      </c>
      <c r="E276" s="225">
        <v>1</v>
      </c>
      <c r="F276" s="237"/>
      <c r="G276" s="235">
        <f>ROUND(E276*F276,2)</f>
        <v>0</v>
      </c>
      <c r="H276" s="234"/>
      <c r="I276" s="262" t="s">
        <v>118</v>
      </c>
      <c r="J276" s="200"/>
      <c r="K276" s="200"/>
      <c r="L276" s="200"/>
      <c r="M276" s="200"/>
      <c r="N276" s="200"/>
      <c r="O276" s="200"/>
      <c r="P276" s="200"/>
      <c r="Q276" s="200"/>
      <c r="R276" s="200"/>
      <c r="S276" s="200"/>
      <c r="T276" s="200"/>
      <c r="U276" s="200"/>
      <c r="V276" s="200"/>
      <c r="W276" s="200"/>
      <c r="X276" s="200"/>
      <c r="Y276" s="200"/>
      <c r="Z276" s="200"/>
      <c r="AA276" s="200"/>
      <c r="AB276" s="200"/>
      <c r="AC276" s="200"/>
      <c r="AD276" s="200"/>
      <c r="AE276" s="200" t="s">
        <v>119</v>
      </c>
      <c r="AF276" s="200">
        <v>3</v>
      </c>
      <c r="AG276" s="200"/>
      <c r="AH276" s="200"/>
      <c r="AI276" s="200"/>
      <c r="AJ276" s="200"/>
      <c r="AK276" s="200"/>
      <c r="AL276" s="200"/>
      <c r="AM276" s="200">
        <v>15</v>
      </c>
      <c r="AN276" s="200"/>
      <c r="AO276" s="200"/>
      <c r="AP276" s="200"/>
      <c r="AQ276" s="200"/>
      <c r="AR276" s="200"/>
      <c r="AS276" s="200"/>
      <c r="AT276" s="200"/>
      <c r="AU276" s="200"/>
      <c r="AV276" s="200"/>
      <c r="AW276" s="200"/>
      <c r="AX276" s="200"/>
      <c r="AY276" s="200"/>
      <c r="AZ276" s="200"/>
      <c r="BA276" s="200"/>
      <c r="BB276" s="200"/>
      <c r="BC276" s="200"/>
      <c r="BD276" s="200"/>
      <c r="BE276" s="200"/>
      <c r="BF276" s="200"/>
      <c r="BG276" s="200"/>
      <c r="BH276" s="200"/>
    </row>
    <row r="277" spans="1:60" outlineLevel="1" x14ac:dyDescent="0.2">
      <c r="A277" s="256"/>
      <c r="B277" s="217"/>
      <c r="C277" s="247" t="s">
        <v>468</v>
      </c>
      <c r="D277" s="221"/>
      <c r="E277" s="226">
        <v>1</v>
      </c>
      <c r="F277" s="235"/>
      <c r="G277" s="235"/>
      <c r="H277" s="234"/>
      <c r="I277" s="262"/>
      <c r="J277" s="200"/>
      <c r="K277" s="200"/>
      <c r="L277" s="200"/>
      <c r="M277" s="200"/>
      <c r="N277" s="200"/>
      <c r="O277" s="200"/>
      <c r="P277" s="200"/>
      <c r="Q277" s="200"/>
      <c r="R277" s="200"/>
      <c r="S277" s="200"/>
      <c r="T277" s="200"/>
      <c r="U277" s="200"/>
      <c r="V277" s="200"/>
      <c r="W277" s="200"/>
      <c r="X277" s="200"/>
      <c r="Y277" s="200"/>
      <c r="Z277" s="200"/>
      <c r="AA277" s="200"/>
      <c r="AB277" s="200"/>
      <c r="AC277" s="200"/>
      <c r="AD277" s="200"/>
      <c r="AE277" s="200"/>
      <c r="AF277" s="200"/>
      <c r="AG277" s="200"/>
      <c r="AH277" s="200"/>
      <c r="AI277" s="200"/>
      <c r="AJ277" s="200"/>
      <c r="AK277" s="200"/>
      <c r="AL277" s="200"/>
      <c r="AM277" s="200"/>
      <c r="AN277" s="200"/>
      <c r="AO277" s="200"/>
      <c r="AP277" s="200"/>
      <c r="AQ277" s="200"/>
      <c r="AR277" s="200"/>
      <c r="AS277" s="200"/>
      <c r="AT277" s="200"/>
      <c r="AU277" s="200"/>
      <c r="AV277" s="200"/>
      <c r="AW277" s="200"/>
      <c r="AX277" s="200"/>
      <c r="AY277" s="200"/>
      <c r="AZ277" s="200"/>
      <c r="BA277" s="200"/>
      <c r="BB277" s="200"/>
      <c r="BC277" s="200"/>
      <c r="BD277" s="200"/>
      <c r="BE277" s="200"/>
      <c r="BF277" s="200"/>
      <c r="BG277" s="200"/>
      <c r="BH277" s="200"/>
    </row>
    <row r="278" spans="1:60" x14ac:dyDescent="0.2">
      <c r="A278" s="255" t="s">
        <v>103</v>
      </c>
      <c r="B278" s="215" t="s">
        <v>88</v>
      </c>
      <c r="C278" s="243" t="s">
        <v>89</v>
      </c>
      <c r="D278" s="218"/>
      <c r="E278" s="223"/>
      <c r="F278" s="238">
        <f>SUM(G279:G289)</f>
        <v>0</v>
      </c>
      <c r="G278" s="239"/>
      <c r="H278" s="231"/>
      <c r="I278" s="261"/>
      <c r="AE278" t="s">
        <v>104</v>
      </c>
    </row>
    <row r="279" spans="1:60" outlineLevel="1" x14ac:dyDescent="0.2">
      <c r="A279" s="256"/>
      <c r="B279" s="212" t="s">
        <v>469</v>
      </c>
      <c r="C279" s="244"/>
      <c r="D279" s="219"/>
      <c r="E279" s="224"/>
      <c r="F279" s="232"/>
      <c r="G279" s="233"/>
      <c r="H279" s="234"/>
      <c r="I279" s="262"/>
      <c r="J279" s="200"/>
      <c r="K279" s="200"/>
      <c r="L279" s="200"/>
      <c r="M279" s="200"/>
      <c r="N279" s="200"/>
      <c r="O279" s="200"/>
      <c r="P279" s="200"/>
      <c r="Q279" s="200"/>
      <c r="R279" s="200"/>
      <c r="S279" s="200"/>
      <c r="T279" s="200"/>
      <c r="U279" s="200"/>
      <c r="V279" s="200"/>
      <c r="W279" s="200"/>
      <c r="X279" s="200"/>
      <c r="Y279" s="200"/>
      <c r="Z279" s="200"/>
      <c r="AA279" s="200"/>
      <c r="AB279" s="200"/>
      <c r="AC279" s="200">
        <v>0</v>
      </c>
      <c r="AD279" s="200"/>
      <c r="AE279" s="200"/>
      <c r="AF279" s="200"/>
      <c r="AG279" s="200"/>
      <c r="AH279" s="200"/>
      <c r="AI279" s="200"/>
      <c r="AJ279" s="200"/>
      <c r="AK279" s="200"/>
      <c r="AL279" s="200"/>
      <c r="AM279" s="200"/>
      <c r="AN279" s="200"/>
      <c r="AO279" s="200"/>
      <c r="AP279" s="200"/>
      <c r="AQ279" s="200"/>
      <c r="AR279" s="200"/>
      <c r="AS279" s="200"/>
      <c r="AT279" s="200"/>
      <c r="AU279" s="200"/>
      <c r="AV279" s="200"/>
      <c r="AW279" s="200"/>
      <c r="AX279" s="200"/>
      <c r="AY279" s="200"/>
      <c r="AZ279" s="200"/>
      <c r="BA279" s="200"/>
      <c r="BB279" s="200"/>
      <c r="BC279" s="200"/>
      <c r="BD279" s="200"/>
      <c r="BE279" s="200"/>
      <c r="BF279" s="200"/>
      <c r="BG279" s="200"/>
      <c r="BH279" s="200"/>
    </row>
    <row r="280" spans="1:60" outlineLevel="1" x14ac:dyDescent="0.2">
      <c r="A280" s="260">
        <v>99</v>
      </c>
      <c r="B280" s="216" t="s">
        <v>470</v>
      </c>
      <c r="C280" s="246" t="s">
        <v>471</v>
      </c>
      <c r="D280" s="220" t="s">
        <v>275</v>
      </c>
      <c r="E280" s="225">
        <v>63.119370000000004</v>
      </c>
      <c r="F280" s="237"/>
      <c r="G280" s="235">
        <f>ROUND(E280*F280,2)</f>
        <v>0</v>
      </c>
      <c r="H280" s="234" t="s">
        <v>252</v>
      </c>
      <c r="I280" s="262" t="s">
        <v>229</v>
      </c>
      <c r="J280" s="200"/>
      <c r="K280" s="200"/>
      <c r="L280" s="200"/>
      <c r="M280" s="200"/>
      <c r="N280" s="200"/>
      <c r="O280" s="200"/>
      <c r="P280" s="200"/>
      <c r="Q280" s="200"/>
      <c r="R280" s="200"/>
      <c r="S280" s="200"/>
      <c r="T280" s="200"/>
      <c r="U280" s="200"/>
      <c r="V280" s="200"/>
      <c r="W280" s="200"/>
      <c r="X280" s="200"/>
      <c r="Y280" s="200"/>
      <c r="Z280" s="200"/>
      <c r="AA280" s="200"/>
      <c r="AB280" s="200"/>
      <c r="AC280" s="200"/>
      <c r="AD280" s="200"/>
      <c r="AE280" s="200" t="s">
        <v>113</v>
      </c>
      <c r="AF280" s="200"/>
      <c r="AG280" s="200"/>
      <c r="AH280" s="200"/>
      <c r="AI280" s="200"/>
      <c r="AJ280" s="200"/>
      <c r="AK280" s="200"/>
      <c r="AL280" s="200"/>
      <c r="AM280" s="200">
        <v>15</v>
      </c>
      <c r="AN280" s="200"/>
      <c r="AO280" s="200"/>
      <c r="AP280" s="200"/>
      <c r="AQ280" s="200"/>
      <c r="AR280" s="200"/>
      <c r="AS280" s="200"/>
      <c r="AT280" s="200"/>
      <c r="AU280" s="200"/>
      <c r="AV280" s="200"/>
      <c r="AW280" s="200"/>
      <c r="AX280" s="200"/>
      <c r="AY280" s="200"/>
      <c r="AZ280" s="200"/>
      <c r="BA280" s="200"/>
      <c r="BB280" s="200"/>
      <c r="BC280" s="200"/>
      <c r="BD280" s="200"/>
      <c r="BE280" s="200"/>
      <c r="BF280" s="200"/>
      <c r="BG280" s="200"/>
      <c r="BH280" s="200"/>
    </row>
    <row r="281" spans="1:60" outlineLevel="1" x14ac:dyDescent="0.2">
      <c r="A281" s="256"/>
      <c r="B281" s="213" t="s">
        <v>472</v>
      </c>
      <c r="C281" s="245"/>
      <c r="D281" s="257"/>
      <c r="E281" s="258"/>
      <c r="F281" s="259"/>
      <c r="G281" s="236"/>
      <c r="H281" s="234"/>
      <c r="I281" s="262"/>
      <c r="J281" s="200"/>
      <c r="K281" s="200"/>
      <c r="L281" s="200"/>
      <c r="M281" s="200"/>
      <c r="N281" s="200"/>
      <c r="O281" s="200"/>
      <c r="P281" s="200"/>
      <c r="Q281" s="200"/>
      <c r="R281" s="200"/>
      <c r="S281" s="200"/>
      <c r="T281" s="200"/>
      <c r="U281" s="200"/>
      <c r="V281" s="200"/>
      <c r="W281" s="200"/>
      <c r="X281" s="200"/>
      <c r="Y281" s="200"/>
      <c r="Z281" s="200"/>
      <c r="AA281" s="200"/>
      <c r="AB281" s="200"/>
      <c r="AC281" s="200">
        <v>0</v>
      </c>
      <c r="AD281" s="200"/>
      <c r="AE281" s="200"/>
      <c r="AF281" s="200"/>
      <c r="AG281" s="200"/>
      <c r="AH281" s="200"/>
      <c r="AI281" s="200"/>
      <c r="AJ281" s="200"/>
      <c r="AK281" s="200"/>
      <c r="AL281" s="200"/>
      <c r="AM281" s="200"/>
      <c r="AN281" s="200"/>
      <c r="AO281" s="200"/>
      <c r="AP281" s="200"/>
      <c r="AQ281" s="200"/>
      <c r="AR281" s="200"/>
      <c r="AS281" s="200"/>
      <c r="AT281" s="200"/>
      <c r="AU281" s="200"/>
      <c r="AV281" s="200"/>
      <c r="AW281" s="200"/>
      <c r="AX281" s="200"/>
      <c r="AY281" s="200"/>
      <c r="AZ281" s="200"/>
      <c r="BA281" s="200"/>
      <c r="BB281" s="200"/>
      <c r="BC281" s="200"/>
      <c r="BD281" s="200"/>
      <c r="BE281" s="200"/>
      <c r="BF281" s="200"/>
      <c r="BG281" s="200"/>
      <c r="BH281" s="200"/>
    </row>
    <row r="282" spans="1:60" outlineLevel="1" x14ac:dyDescent="0.2">
      <c r="A282" s="260">
        <v>100</v>
      </c>
      <c r="B282" s="216" t="s">
        <v>473</v>
      </c>
      <c r="C282" s="246" t="s">
        <v>474</v>
      </c>
      <c r="D282" s="220" t="s">
        <v>275</v>
      </c>
      <c r="E282" s="225">
        <v>63.119370000000004</v>
      </c>
      <c r="F282" s="237"/>
      <c r="G282" s="235">
        <f>ROUND(E282*F282,2)</f>
        <v>0</v>
      </c>
      <c r="H282" s="234" t="s">
        <v>252</v>
      </c>
      <c r="I282" s="262" t="s">
        <v>229</v>
      </c>
      <c r="J282" s="200"/>
      <c r="K282" s="200"/>
      <c r="L282" s="200"/>
      <c r="M282" s="200"/>
      <c r="N282" s="200"/>
      <c r="O282" s="200"/>
      <c r="P282" s="200"/>
      <c r="Q282" s="200"/>
      <c r="R282" s="200"/>
      <c r="S282" s="200"/>
      <c r="T282" s="200"/>
      <c r="U282" s="200"/>
      <c r="V282" s="200"/>
      <c r="W282" s="200"/>
      <c r="X282" s="200"/>
      <c r="Y282" s="200"/>
      <c r="Z282" s="200"/>
      <c r="AA282" s="200"/>
      <c r="AB282" s="200"/>
      <c r="AC282" s="200"/>
      <c r="AD282" s="200"/>
      <c r="AE282" s="200" t="s">
        <v>113</v>
      </c>
      <c r="AF282" s="200"/>
      <c r="AG282" s="200"/>
      <c r="AH282" s="200"/>
      <c r="AI282" s="200"/>
      <c r="AJ282" s="200"/>
      <c r="AK282" s="200"/>
      <c r="AL282" s="200"/>
      <c r="AM282" s="200">
        <v>15</v>
      </c>
      <c r="AN282" s="200"/>
      <c r="AO282" s="200"/>
      <c r="AP282" s="200"/>
      <c r="AQ282" s="200"/>
      <c r="AR282" s="200"/>
      <c r="AS282" s="200"/>
      <c r="AT282" s="200"/>
      <c r="AU282" s="200"/>
      <c r="AV282" s="200"/>
      <c r="AW282" s="200"/>
      <c r="AX282" s="200"/>
      <c r="AY282" s="200"/>
      <c r="AZ282" s="200"/>
      <c r="BA282" s="200"/>
      <c r="BB282" s="200"/>
      <c r="BC282" s="200"/>
      <c r="BD282" s="200"/>
      <c r="BE282" s="200"/>
      <c r="BF282" s="200"/>
      <c r="BG282" s="200"/>
      <c r="BH282" s="200"/>
    </row>
    <row r="283" spans="1:60" outlineLevel="1" x14ac:dyDescent="0.2">
      <c r="A283" s="256"/>
      <c r="B283" s="217"/>
      <c r="C283" s="248" t="s">
        <v>475</v>
      </c>
      <c r="D283" s="222"/>
      <c r="E283" s="227"/>
      <c r="F283" s="240"/>
      <c r="G283" s="241"/>
      <c r="H283" s="234"/>
      <c r="I283" s="262"/>
      <c r="J283" s="200"/>
      <c r="K283" s="200"/>
      <c r="L283" s="200"/>
      <c r="M283" s="200"/>
      <c r="N283" s="200"/>
      <c r="O283" s="200"/>
      <c r="P283" s="200"/>
      <c r="Q283" s="200"/>
      <c r="R283" s="200"/>
      <c r="S283" s="200"/>
      <c r="T283" s="200"/>
      <c r="U283" s="200"/>
      <c r="V283" s="200"/>
      <c r="W283" s="200"/>
      <c r="X283" s="200"/>
      <c r="Y283" s="200"/>
      <c r="Z283" s="200"/>
      <c r="AA283" s="200"/>
      <c r="AB283" s="200"/>
      <c r="AC283" s="200"/>
      <c r="AD283" s="200"/>
      <c r="AE283" s="200"/>
      <c r="AF283" s="200"/>
      <c r="AG283" s="200"/>
      <c r="AH283" s="200"/>
      <c r="AI283" s="200"/>
      <c r="AJ283" s="200"/>
      <c r="AK283" s="200"/>
      <c r="AL283" s="200"/>
      <c r="AM283" s="200"/>
      <c r="AN283" s="200"/>
      <c r="AO283" s="200"/>
      <c r="AP283" s="200"/>
      <c r="AQ283" s="200"/>
      <c r="AR283" s="200"/>
      <c r="AS283" s="200"/>
      <c r="AT283" s="200"/>
      <c r="AU283" s="200"/>
      <c r="AV283" s="200"/>
      <c r="AW283" s="200"/>
      <c r="AX283" s="200"/>
      <c r="AY283" s="200"/>
      <c r="AZ283" s="200"/>
      <c r="BA283" s="205" t="str">
        <f>C283</f>
        <v>Včetně naložení na dopravní prostředek a složení na skládku, bez poplatku za skládku.</v>
      </c>
      <c r="BB283" s="200"/>
      <c r="BC283" s="200"/>
      <c r="BD283" s="200"/>
      <c r="BE283" s="200"/>
      <c r="BF283" s="200"/>
      <c r="BG283" s="200"/>
      <c r="BH283" s="200"/>
    </row>
    <row r="284" spans="1:60" outlineLevel="1" x14ac:dyDescent="0.2">
      <c r="A284" s="260">
        <v>101</v>
      </c>
      <c r="B284" s="216" t="s">
        <v>476</v>
      </c>
      <c r="C284" s="246" t="s">
        <v>477</v>
      </c>
      <c r="D284" s="220" t="s">
        <v>275</v>
      </c>
      <c r="E284" s="225">
        <v>1262.3874900000001</v>
      </c>
      <c r="F284" s="237"/>
      <c r="G284" s="235">
        <f>ROUND(E284*F284,2)</f>
        <v>0</v>
      </c>
      <c r="H284" s="234" t="s">
        <v>252</v>
      </c>
      <c r="I284" s="262" t="s">
        <v>229</v>
      </c>
      <c r="J284" s="200"/>
      <c r="K284" s="200"/>
      <c r="L284" s="200"/>
      <c r="M284" s="200"/>
      <c r="N284" s="200"/>
      <c r="O284" s="200"/>
      <c r="P284" s="200"/>
      <c r="Q284" s="200"/>
      <c r="R284" s="200"/>
      <c r="S284" s="200"/>
      <c r="T284" s="200"/>
      <c r="U284" s="200"/>
      <c r="V284" s="200"/>
      <c r="W284" s="200"/>
      <c r="X284" s="200"/>
      <c r="Y284" s="200"/>
      <c r="Z284" s="200"/>
      <c r="AA284" s="200"/>
      <c r="AB284" s="200"/>
      <c r="AC284" s="200"/>
      <c r="AD284" s="200"/>
      <c r="AE284" s="200" t="s">
        <v>113</v>
      </c>
      <c r="AF284" s="200"/>
      <c r="AG284" s="200"/>
      <c r="AH284" s="200"/>
      <c r="AI284" s="200"/>
      <c r="AJ284" s="200"/>
      <c r="AK284" s="200"/>
      <c r="AL284" s="200"/>
      <c r="AM284" s="200">
        <v>15</v>
      </c>
      <c r="AN284" s="200"/>
      <c r="AO284" s="200"/>
      <c r="AP284" s="200"/>
      <c r="AQ284" s="200"/>
      <c r="AR284" s="200"/>
      <c r="AS284" s="200"/>
      <c r="AT284" s="200"/>
      <c r="AU284" s="200"/>
      <c r="AV284" s="200"/>
      <c r="AW284" s="200"/>
      <c r="AX284" s="200"/>
      <c r="AY284" s="200"/>
      <c r="AZ284" s="200"/>
      <c r="BA284" s="200"/>
      <c r="BB284" s="200"/>
      <c r="BC284" s="200"/>
      <c r="BD284" s="200"/>
      <c r="BE284" s="200"/>
      <c r="BF284" s="200"/>
      <c r="BG284" s="200"/>
      <c r="BH284" s="200"/>
    </row>
    <row r="285" spans="1:60" outlineLevel="1" x14ac:dyDescent="0.2">
      <c r="A285" s="256"/>
      <c r="B285" s="213" t="s">
        <v>478</v>
      </c>
      <c r="C285" s="245"/>
      <c r="D285" s="257"/>
      <c r="E285" s="258"/>
      <c r="F285" s="259"/>
      <c r="G285" s="236"/>
      <c r="H285" s="234"/>
      <c r="I285" s="262"/>
      <c r="J285" s="200"/>
      <c r="K285" s="200"/>
      <c r="L285" s="200"/>
      <c r="M285" s="200"/>
      <c r="N285" s="200"/>
      <c r="O285" s="200"/>
      <c r="P285" s="200"/>
      <c r="Q285" s="200"/>
      <c r="R285" s="200"/>
      <c r="S285" s="200"/>
      <c r="T285" s="200"/>
      <c r="U285" s="200"/>
      <c r="V285" s="200"/>
      <c r="W285" s="200"/>
      <c r="X285" s="200"/>
      <c r="Y285" s="200"/>
      <c r="Z285" s="200"/>
      <c r="AA285" s="200"/>
      <c r="AB285" s="200"/>
      <c r="AC285" s="200">
        <v>0</v>
      </c>
      <c r="AD285" s="200"/>
      <c r="AE285" s="200"/>
      <c r="AF285" s="200"/>
      <c r="AG285" s="200"/>
      <c r="AH285" s="200"/>
      <c r="AI285" s="200"/>
      <c r="AJ285" s="200"/>
      <c r="AK285" s="200"/>
      <c r="AL285" s="200"/>
      <c r="AM285" s="200"/>
      <c r="AN285" s="200"/>
      <c r="AO285" s="200"/>
      <c r="AP285" s="200"/>
      <c r="AQ285" s="200"/>
      <c r="AR285" s="200"/>
      <c r="AS285" s="200"/>
      <c r="AT285" s="200"/>
      <c r="AU285" s="200"/>
      <c r="AV285" s="200"/>
      <c r="AW285" s="200"/>
      <c r="AX285" s="200"/>
      <c r="AY285" s="200"/>
      <c r="AZ285" s="200"/>
      <c r="BA285" s="200"/>
      <c r="BB285" s="200"/>
      <c r="BC285" s="200"/>
      <c r="BD285" s="200"/>
      <c r="BE285" s="200"/>
      <c r="BF285" s="200"/>
      <c r="BG285" s="200"/>
      <c r="BH285" s="200"/>
    </row>
    <row r="286" spans="1:60" outlineLevel="1" x14ac:dyDescent="0.2">
      <c r="A286" s="260">
        <v>102</v>
      </c>
      <c r="B286" s="216" t="s">
        <v>479</v>
      </c>
      <c r="C286" s="246" t="s">
        <v>480</v>
      </c>
      <c r="D286" s="220" t="s">
        <v>275</v>
      </c>
      <c r="E286" s="225">
        <v>63.119370000000004</v>
      </c>
      <c r="F286" s="237"/>
      <c r="G286" s="235">
        <f>ROUND(E286*F286,2)</f>
        <v>0</v>
      </c>
      <c r="H286" s="234" t="s">
        <v>252</v>
      </c>
      <c r="I286" s="262" t="s">
        <v>229</v>
      </c>
      <c r="J286" s="200"/>
      <c r="K286" s="200"/>
      <c r="L286" s="200"/>
      <c r="M286" s="200"/>
      <c r="N286" s="200"/>
      <c r="O286" s="200"/>
      <c r="P286" s="200"/>
      <c r="Q286" s="200"/>
      <c r="R286" s="200"/>
      <c r="S286" s="200"/>
      <c r="T286" s="200"/>
      <c r="U286" s="200"/>
      <c r="V286" s="200"/>
      <c r="W286" s="200"/>
      <c r="X286" s="200"/>
      <c r="Y286" s="200"/>
      <c r="Z286" s="200"/>
      <c r="AA286" s="200"/>
      <c r="AB286" s="200"/>
      <c r="AC286" s="200"/>
      <c r="AD286" s="200"/>
      <c r="AE286" s="200" t="s">
        <v>113</v>
      </c>
      <c r="AF286" s="200"/>
      <c r="AG286" s="200"/>
      <c r="AH286" s="200"/>
      <c r="AI286" s="200"/>
      <c r="AJ286" s="200"/>
      <c r="AK286" s="200"/>
      <c r="AL286" s="200"/>
      <c r="AM286" s="200">
        <v>15</v>
      </c>
      <c r="AN286" s="200"/>
      <c r="AO286" s="200"/>
      <c r="AP286" s="200"/>
      <c r="AQ286" s="200"/>
      <c r="AR286" s="200"/>
      <c r="AS286" s="200"/>
      <c r="AT286" s="200"/>
      <c r="AU286" s="200"/>
      <c r="AV286" s="200"/>
      <c r="AW286" s="200"/>
      <c r="AX286" s="200"/>
      <c r="AY286" s="200"/>
      <c r="AZ286" s="200"/>
      <c r="BA286" s="200"/>
      <c r="BB286" s="200"/>
      <c r="BC286" s="200"/>
      <c r="BD286" s="200"/>
      <c r="BE286" s="200"/>
      <c r="BF286" s="200"/>
      <c r="BG286" s="200"/>
      <c r="BH286" s="200"/>
    </row>
    <row r="287" spans="1:60" outlineLevel="1" x14ac:dyDescent="0.2">
      <c r="A287" s="260">
        <v>103</v>
      </c>
      <c r="B287" s="216" t="s">
        <v>481</v>
      </c>
      <c r="C287" s="246" t="s">
        <v>482</v>
      </c>
      <c r="D287" s="220" t="s">
        <v>275</v>
      </c>
      <c r="E287" s="225">
        <v>315.59687000000002</v>
      </c>
      <c r="F287" s="237"/>
      <c r="G287" s="235">
        <f>ROUND(E287*F287,2)</f>
        <v>0</v>
      </c>
      <c r="H287" s="234" t="s">
        <v>252</v>
      </c>
      <c r="I287" s="262" t="s">
        <v>229</v>
      </c>
      <c r="J287" s="200"/>
      <c r="K287" s="200"/>
      <c r="L287" s="200"/>
      <c r="M287" s="200"/>
      <c r="N287" s="200"/>
      <c r="O287" s="200"/>
      <c r="P287" s="200"/>
      <c r="Q287" s="200"/>
      <c r="R287" s="200"/>
      <c r="S287" s="200"/>
      <c r="T287" s="200"/>
      <c r="U287" s="200"/>
      <c r="V287" s="200"/>
      <c r="W287" s="200"/>
      <c r="X287" s="200"/>
      <c r="Y287" s="200"/>
      <c r="Z287" s="200"/>
      <c r="AA287" s="200"/>
      <c r="AB287" s="200"/>
      <c r="AC287" s="200"/>
      <c r="AD287" s="200"/>
      <c r="AE287" s="200" t="s">
        <v>113</v>
      </c>
      <c r="AF287" s="200"/>
      <c r="AG287" s="200"/>
      <c r="AH287" s="200"/>
      <c r="AI287" s="200"/>
      <c r="AJ287" s="200"/>
      <c r="AK287" s="200"/>
      <c r="AL287" s="200"/>
      <c r="AM287" s="200">
        <v>15</v>
      </c>
      <c r="AN287" s="200"/>
      <c r="AO287" s="200"/>
      <c r="AP287" s="200"/>
      <c r="AQ287" s="200"/>
      <c r="AR287" s="200"/>
      <c r="AS287" s="200"/>
      <c r="AT287" s="200"/>
      <c r="AU287" s="200"/>
      <c r="AV287" s="200"/>
      <c r="AW287" s="200"/>
      <c r="AX287" s="200"/>
      <c r="AY287" s="200"/>
      <c r="AZ287" s="200"/>
      <c r="BA287" s="200"/>
      <c r="BB287" s="200"/>
      <c r="BC287" s="200"/>
      <c r="BD287" s="200"/>
      <c r="BE287" s="200"/>
      <c r="BF287" s="200"/>
      <c r="BG287" s="200"/>
      <c r="BH287" s="200"/>
    </row>
    <row r="288" spans="1:60" outlineLevel="1" x14ac:dyDescent="0.2">
      <c r="A288" s="256"/>
      <c r="B288" s="213" t="s">
        <v>483</v>
      </c>
      <c r="C288" s="245"/>
      <c r="D288" s="257"/>
      <c r="E288" s="258"/>
      <c r="F288" s="259"/>
      <c r="G288" s="236"/>
      <c r="H288" s="234"/>
      <c r="I288" s="262"/>
      <c r="J288" s="200"/>
      <c r="K288" s="200"/>
      <c r="L288" s="200"/>
      <c r="M288" s="200"/>
      <c r="N288" s="200"/>
      <c r="O288" s="200"/>
      <c r="P288" s="200"/>
      <c r="Q288" s="200"/>
      <c r="R288" s="200"/>
      <c r="S288" s="200"/>
      <c r="T288" s="200"/>
      <c r="U288" s="200"/>
      <c r="V288" s="200"/>
      <c r="W288" s="200"/>
      <c r="X288" s="200"/>
      <c r="Y288" s="200"/>
      <c r="Z288" s="200"/>
      <c r="AA288" s="200"/>
      <c r="AB288" s="200"/>
      <c r="AC288" s="200">
        <v>0</v>
      </c>
      <c r="AD288" s="200"/>
      <c r="AE288" s="200"/>
      <c r="AF288" s="200"/>
      <c r="AG288" s="200"/>
      <c r="AH288" s="200"/>
      <c r="AI288" s="200"/>
      <c r="AJ288" s="200"/>
      <c r="AK288" s="200"/>
      <c r="AL288" s="200"/>
      <c r="AM288" s="200"/>
      <c r="AN288" s="200"/>
      <c r="AO288" s="200"/>
      <c r="AP288" s="200"/>
      <c r="AQ288" s="200"/>
      <c r="AR288" s="200"/>
      <c r="AS288" s="200"/>
      <c r="AT288" s="200"/>
      <c r="AU288" s="200"/>
      <c r="AV288" s="200"/>
      <c r="AW288" s="200"/>
      <c r="AX288" s="200"/>
      <c r="AY288" s="200"/>
      <c r="AZ288" s="200"/>
      <c r="BA288" s="200"/>
      <c r="BB288" s="200"/>
      <c r="BC288" s="200"/>
      <c r="BD288" s="200"/>
      <c r="BE288" s="200"/>
      <c r="BF288" s="200"/>
      <c r="BG288" s="200"/>
      <c r="BH288" s="200"/>
    </row>
    <row r="289" spans="1:60" ht="13.5" outlineLevel="1" thickBot="1" x14ac:dyDescent="0.25">
      <c r="A289" s="272">
        <v>104</v>
      </c>
      <c r="B289" s="273" t="s">
        <v>484</v>
      </c>
      <c r="C289" s="274" t="s">
        <v>485</v>
      </c>
      <c r="D289" s="275" t="s">
        <v>275</v>
      </c>
      <c r="E289" s="276">
        <v>63.119370000000004</v>
      </c>
      <c r="F289" s="277"/>
      <c r="G289" s="278">
        <f>ROUND(E289*F289,2)</f>
        <v>0</v>
      </c>
      <c r="H289" s="279" t="s">
        <v>252</v>
      </c>
      <c r="I289" s="280" t="s">
        <v>229</v>
      </c>
      <c r="J289" s="200"/>
      <c r="K289" s="200"/>
      <c r="L289" s="200"/>
      <c r="M289" s="200"/>
      <c r="N289" s="200"/>
      <c r="O289" s="200"/>
      <c r="P289" s="200"/>
      <c r="Q289" s="200"/>
      <c r="R289" s="200"/>
      <c r="S289" s="200"/>
      <c r="T289" s="200"/>
      <c r="U289" s="200"/>
      <c r="V289" s="200"/>
      <c r="W289" s="200"/>
      <c r="X289" s="200"/>
      <c r="Y289" s="200"/>
      <c r="Z289" s="200"/>
      <c r="AA289" s="200"/>
      <c r="AB289" s="200"/>
      <c r="AC289" s="200"/>
      <c r="AD289" s="200"/>
      <c r="AE289" s="200" t="s">
        <v>113</v>
      </c>
      <c r="AF289" s="200"/>
      <c r="AG289" s="200"/>
      <c r="AH289" s="200"/>
      <c r="AI289" s="200"/>
      <c r="AJ289" s="200"/>
      <c r="AK289" s="200"/>
      <c r="AL289" s="200"/>
      <c r="AM289" s="200">
        <v>15</v>
      </c>
      <c r="AN289" s="200"/>
      <c r="AO289" s="200"/>
      <c r="AP289" s="200"/>
      <c r="AQ289" s="200"/>
      <c r="AR289" s="200"/>
      <c r="AS289" s="200"/>
      <c r="AT289" s="200"/>
      <c r="AU289" s="200"/>
      <c r="AV289" s="200"/>
      <c r="AW289" s="200"/>
      <c r="AX289" s="200"/>
      <c r="AY289" s="200"/>
      <c r="AZ289" s="200"/>
      <c r="BA289" s="200"/>
      <c r="BB289" s="200"/>
      <c r="BC289" s="200"/>
      <c r="BD289" s="200"/>
      <c r="BE289" s="200"/>
      <c r="BF289" s="200"/>
      <c r="BG289" s="200"/>
      <c r="BH289" s="200"/>
    </row>
    <row r="290" spans="1:60" hidden="1" x14ac:dyDescent="0.2">
      <c r="A290" s="54"/>
      <c r="B290" s="61" t="s">
        <v>487</v>
      </c>
      <c r="C290" s="249" t="s">
        <v>487</v>
      </c>
      <c r="D290" s="203"/>
      <c r="E290" s="201"/>
      <c r="F290" s="201"/>
      <c r="G290" s="201"/>
      <c r="H290" s="201"/>
      <c r="I290" s="202"/>
    </row>
    <row r="291" spans="1:60" hidden="1" x14ac:dyDescent="0.2">
      <c r="A291" s="250"/>
      <c r="B291" s="251" t="s">
        <v>486</v>
      </c>
      <c r="C291" s="252"/>
      <c r="D291" s="253"/>
      <c r="E291" s="250"/>
      <c r="F291" s="250"/>
      <c r="G291" s="254">
        <f>F8+F13+F15+F25+F100+F106+F111+F121+F125+F144+F146+F161+F170+F184+F220+F225+F239+F257+F263+F278</f>
        <v>0</v>
      </c>
      <c r="H291" s="46"/>
      <c r="I291" s="46"/>
      <c r="AN291">
        <v>15</v>
      </c>
      <c r="AO291">
        <v>21</v>
      </c>
    </row>
    <row r="292" spans="1:60" x14ac:dyDescent="0.2">
      <c r="A292" s="46"/>
      <c r="B292" s="242"/>
      <c r="C292" s="242"/>
      <c r="D292" s="179"/>
      <c r="E292" s="46"/>
      <c r="F292" s="46"/>
      <c r="G292" s="46"/>
      <c r="H292" s="46"/>
      <c r="I292" s="46"/>
      <c r="AN292">
        <f>SUMIF(AM8:AM291,AN291,G8:G291)</f>
        <v>0</v>
      </c>
      <c r="AO292">
        <f>SUMIF(AM8:AM291,AO291,G8:G291)</f>
        <v>0</v>
      </c>
    </row>
    <row r="293" spans="1:60" x14ac:dyDescent="0.2">
      <c r="D293" s="177"/>
    </row>
    <row r="294" spans="1:60" x14ac:dyDescent="0.2">
      <c r="D294" s="177"/>
    </row>
    <row r="295" spans="1:60" x14ac:dyDescent="0.2">
      <c r="D295" s="177"/>
    </row>
    <row r="296" spans="1:60" x14ac:dyDescent="0.2">
      <c r="D296" s="177"/>
    </row>
    <row r="297" spans="1:60" x14ac:dyDescent="0.2">
      <c r="D297" s="177"/>
    </row>
    <row r="298" spans="1:60" x14ac:dyDescent="0.2">
      <c r="D298" s="177"/>
    </row>
    <row r="299" spans="1:60" x14ac:dyDescent="0.2">
      <c r="D299" s="177"/>
    </row>
    <row r="300" spans="1:60" x14ac:dyDescent="0.2">
      <c r="D300" s="177"/>
    </row>
    <row r="301" spans="1:60" x14ac:dyDescent="0.2">
      <c r="D301" s="177"/>
    </row>
    <row r="302" spans="1:60" x14ac:dyDescent="0.2">
      <c r="D302" s="177"/>
    </row>
    <row r="303" spans="1:60" x14ac:dyDescent="0.2">
      <c r="D303" s="177"/>
    </row>
    <row r="304" spans="1:60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88">
    <mergeCell ref="B281:G281"/>
    <mergeCell ref="C283:G283"/>
    <mergeCell ref="B285:G285"/>
    <mergeCell ref="B288:G288"/>
    <mergeCell ref="F239:G239"/>
    <mergeCell ref="F257:G257"/>
    <mergeCell ref="B258:G258"/>
    <mergeCell ref="F263:G263"/>
    <mergeCell ref="F278:G278"/>
    <mergeCell ref="B279:G279"/>
    <mergeCell ref="F220:G220"/>
    <mergeCell ref="B221:G221"/>
    <mergeCell ref="C223:G223"/>
    <mergeCell ref="F225:G225"/>
    <mergeCell ref="B236:G236"/>
    <mergeCell ref="B237:G237"/>
    <mergeCell ref="F184:G184"/>
    <mergeCell ref="B185:G185"/>
    <mergeCell ref="B186:G186"/>
    <mergeCell ref="B188:G188"/>
    <mergeCell ref="B189:G189"/>
    <mergeCell ref="B191:G191"/>
    <mergeCell ref="B171:G171"/>
    <mergeCell ref="B172:G172"/>
    <mergeCell ref="B175:G175"/>
    <mergeCell ref="B176:G176"/>
    <mergeCell ref="B181:G181"/>
    <mergeCell ref="B182:G182"/>
    <mergeCell ref="B159:G159"/>
    <mergeCell ref="F161:G161"/>
    <mergeCell ref="B162:G162"/>
    <mergeCell ref="B167:G167"/>
    <mergeCell ref="B168:G168"/>
    <mergeCell ref="F170:G170"/>
    <mergeCell ref="F146:G146"/>
    <mergeCell ref="B147:G147"/>
    <mergeCell ref="B148:G148"/>
    <mergeCell ref="B152:G152"/>
    <mergeCell ref="B153:G153"/>
    <mergeCell ref="B158:G158"/>
    <mergeCell ref="B130:G130"/>
    <mergeCell ref="B135:G135"/>
    <mergeCell ref="B136:G136"/>
    <mergeCell ref="B139:G139"/>
    <mergeCell ref="B140:G140"/>
    <mergeCell ref="F144:G144"/>
    <mergeCell ref="F111:G111"/>
    <mergeCell ref="F121:G121"/>
    <mergeCell ref="B122:G122"/>
    <mergeCell ref="F125:G125"/>
    <mergeCell ref="B126:G126"/>
    <mergeCell ref="B127:G127"/>
    <mergeCell ref="B101:G101"/>
    <mergeCell ref="B102:G102"/>
    <mergeCell ref="F106:G106"/>
    <mergeCell ref="B107:G107"/>
    <mergeCell ref="B108:G108"/>
    <mergeCell ref="B109:G109"/>
    <mergeCell ref="B84:G84"/>
    <mergeCell ref="B85:G85"/>
    <mergeCell ref="B86:G86"/>
    <mergeCell ref="C88:G88"/>
    <mergeCell ref="B90:G90"/>
    <mergeCell ref="F100:G100"/>
    <mergeCell ref="B42:G42"/>
    <mergeCell ref="B65:G65"/>
    <mergeCell ref="B66:G66"/>
    <mergeCell ref="B67:G67"/>
    <mergeCell ref="B76:G76"/>
    <mergeCell ref="C78:G78"/>
    <mergeCell ref="B27:G27"/>
    <mergeCell ref="B30:G30"/>
    <mergeCell ref="B31:G31"/>
    <mergeCell ref="B32:G32"/>
    <mergeCell ref="B40:G40"/>
    <mergeCell ref="B41:G41"/>
    <mergeCell ref="F15:G15"/>
    <mergeCell ref="B16:G16"/>
    <mergeCell ref="B17:G17"/>
    <mergeCell ref="B22:G22"/>
    <mergeCell ref="F25:G25"/>
    <mergeCell ref="B26:G26"/>
    <mergeCell ref="A1:G1"/>
    <mergeCell ref="C7:G7"/>
    <mergeCell ref="F8:G8"/>
    <mergeCell ref="B9:G9"/>
    <mergeCell ref="B10:G10"/>
    <mergeCell ref="F13:G1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2012-06-29T07:38:16Z</cp:lastPrinted>
  <dcterms:created xsi:type="dcterms:W3CDTF">2009-04-08T07:15:50Z</dcterms:created>
  <dcterms:modified xsi:type="dcterms:W3CDTF">2016-12-20T08:31:07Z</dcterms:modified>
</cp:coreProperties>
</file>